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firstSheet="3" activeTab="3"/>
  </bookViews>
  <sheets>
    <sheet name="Sheet1" sheetId="1" r:id="rId1"/>
    <sheet name="DS GV day tin chi HKIII" sheetId="2" r:id="rId2"/>
    <sheet name="TKB HKIII lop Thao luan " sheetId="3" r:id="rId3"/>
    <sheet name="LICH THI K6.4" sheetId="4" r:id="rId4"/>
    <sheet name="XL4Poppy" sheetId="5" state="hidden" r:id="rId5"/>
  </sheets>
  <definedNames>
    <definedName name="_Fill" hidden="1">#REF!</definedName>
    <definedName name="Bust">'XL4Poppy'!$C$31</definedName>
    <definedName name="Continue">'XL4Poppy'!$C$9</definedName>
    <definedName name="Document_array" localSheetId="4">{"Book1","Thoi khoa bieu K4 HKII.xls"}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4">'XL4Poppy'!$C$4</definedName>
    <definedName name="_xlnm.Print_Area" localSheetId="4">'XL4Poppy'!$C$4</definedName>
    <definedName name="_xlnm.Print_Titles" localSheetId="1">'DS GV day tin chi HKIII'!$7:$7</definedName>
  </definedNames>
  <calcPr fullCalcOnLoad="1"/>
</workbook>
</file>

<file path=xl/sharedStrings.xml><?xml version="1.0" encoding="utf-8"?>
<sst xmlns="http://schemas.openxmlformats.org/spreadsheetml/2006/main" count="526" uniqueCount="264">
  <si>
    <t>Học phần</t>
  </si>
  <si>
    <t xml:space="preserve">Thứ </t>
  </si>
  <si>
    <t>Thứ 2</t>
  </si>
  <si>
    <t>Thứ 3</t>
  </si>
  <si>
    <t>Thứ 4</t>
  </si>
  <si>
    <t>Thứ 5</t>
  </si>
  <si>
    <t>Thứ 6</t>
  </si>
  <si>
    <t>Ghi chú</t>
  </si>
  <si>
    <t>STT</t>
  </si>
  <si>
    <t>Häc phÇn</t>
  </si>
  <si>
    <t xml:space="preserve">            bé c«ng th­¬ng</t>
  </si>
  <si>
    <r>
      <t xml:space="preserve">   </t>
    </r>
    <r>
      <rPr>
        <b/>
        <sz val="12"/>
        <rFont val=".VnArial NarrowH"/>
        <family val="2"/>
      </rPr>
      <t xml:space="preserve"> tr­êng c®cn viÖt ®øc</t>
    </r>
  </si>
  <si>
    <t>GV thuyÕt tr×nh</t>
  </si>
  <si>
    <t>GV th¶o luËn</t>
  </si>
  <si>
    <t>Ghi chó</t>
  </si>
  <si>
    <t xml:space="preserve">                                         CỘNG HOÀ XÃ HỘI CHỦ NGHĨA VIỆT NAM</t>
  </si>
  <si>
    <r>
      <t xml:space="preserve">                                                Đ</t>
    </r>
    <r>
      <rPr>
        <b/>
        <u val="single"/>
        <sz val="12"/>
        <rFont val=".VnArial Narrow"/>
        <family val="2"/>
      </rPr>
      <t>ộc lập - Tự do - Hạnh ph</t>
    </r>
    <r>
      <rPr>
        <b/>
        <sz val="12"/>
        <rFont val=".VnArial Narrow"/>
        <family val="2"/>
      </rPr>
      <t>óc</t>
    </r>
  </si>
  <si>
    <t xml:space="preserve">                                                                HÖ K4 C§KT - §µo t¹o theo hÖ thèng tÝn chØ</t>
  </si>
  <si>
    <t xml:space="preserve">     phßng ®µo t¹o</t>
  </si>
  <si>
    <t xml:space="preserve">     NguyÔn ViÕt H¶i</t>
  </si>
  <si>
    <t>Lớp - Phòng học - Tiết học</t>
  </si>
  <si>
    <t>P.406</t>
  </si>
  <si>
    <t xml:space="preserve">        BỘ CÔNG THƯƠNG</t>
  </si>
  <si>
    <t xml:space="preserve"> TRƯỜNG CĐCN VIỆT ĐỨC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</si>
  <si>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</si>
  <si>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</si>
  <si>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</si>
  <si>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</si>
  <si>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</si>
  <si>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</si>
  <si>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</si>
  <si>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</si>
  <si>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</si>
  <si>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</si>
  <si>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</si>
  <si>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</si>
  <si>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kt.hiÖu tr­ëng</t>
  </si>
  <si>
    <t>Thoi khoa bieu K4 HKII.xls</t>
  </si>
  <si>
    <t xml:space="preserve">                    danh s¸ch gi¶ng viªn tham gia gi¶ng d¹y häc kú iiI - n¨m häc 2010 - 2011</t>
  </si>
  <si>
    <t>Líp Th¶o luËn</t>
  </si>
  <si>
    <t>Líp Häc phÇn</t>
  </si>
  <si>
    <t>T­ t­ëng Hå ChÝ Minh</t>
  </si>
  <si>
    <t>Kü thuËt ®iÖn tö</t>
  </si>
  <si>
    <t>C¬ së lý thuyÕt m¹ch ®iÖn</t>
  </si>
  <si>
    <t>VËt liÖu kü thuËt</t>
  </si>
  <si>
    <t>Kü thuËt NhiÖt</t>
  </si>
  <si>
    <t>TiÕng anh 3</t>
  </si>
  <si>
    <t>ThÝ nghiÖm c¬ së §iÖn - §iÖn tö</t>
  </si>
  <si>
    <t>C¬ øng dông</t>
  </si>
  <si>
    <t>VÏ kü thuËt C¬ khÝ</t>
  </si>
  <si>
    <t>Lý thuyÕt ®iÒu khiÓn tù ®éng</t>
  </si>
  <si>
    <t>§o l­êng §iÖn</t>
  </si>
  <si>
    <t>TruyÒn ®éng Thuû lùc - KhÝ nÐn</t>
  </si>
  <si>
    <t>Søc bÒn vËt liÖu</t>
  </si>
  <si>
    <t>Nguyªn lý m¸y</t>
  </si>
  <si>
    <t>An toµn c«ng nghiÖp</t>
  </si>
  <si>
    <t>C¸c qu¸ tr×nh gia c«ng</t>
  </si>
  <si>
    <t>NguyÔn Quang Hîp</t>
  </si>
  <si>
    <t>NguyÔn Duy Tr­êng</t>
  </si>
  <si>
    <t>NguyÒn Thanh Tïng</t>
  </si>
  <si>
    <t>D­¬ng §øc Huy</t>
  </si>
  <si>
    <t>Lª Huy Tïng</t>
  </si>
  <si>
    <t>Ph¹m §×nh Thä</t>
  </si>
  <si>
    <t>Ph¹m B¨ng H¶i</t>
  </si>
  <si>
    <t>Lª ThÞ Hoa</t>
  </si>
  <si>
    <t>Ph¹m ThÞ TuyÕn</t>
  </si>
  <si>
    <t>NguyÔn V¨n Th¶o</t>
  </si>
  <si>
    <t>Hoµng ThÞ Minh</t>
  </si>
  <si>
    <t>D­¬ng §øc ChiÕn</t>
  </si>
  <si>
    <t>Vò ThÞ Ngoan</t>
  </si>
  <si>
    <t>Lª Quúnh Liu</t>
  </si>
  <si>
    <t>TrÇn ThÞ Thuý H»ng</t>
  </si>
  <si>
    <t>NguyÔn C«ng H¶o</t>
  </si>
  <si>
    <t>Hoµng Xu©n L©m</t>
  </si>
  <si>
    <t>§ång Xu©n S¬n</t>
  </si>
  <si>
    <t>1.2.3</t>
  </si>
  <si>
    <t>4.5.6</t>
  </si>
  <si>
    <t>Bïi ThÞ Nhung</t>
  </si>
  <si>
    <t>Kim Hïng</t>
  </si>
  <si>
    <t>NguyÔn Hoa L­</t>
  </si>
  <si>
    <t>C¬ khÝ A</t>
  </si>
  <si>
    <t>CK B</t>
  </si>
  <si>
    <t>CK C</t>
  </si>
  <si>
    <t>CK D</t>
  </si>
  <si>
    <t>C¬ §T</t>
  </si>
  <si>
    <t>§iÖn</t>
  </si>
  <si>
    <t>¤ t«</t>
  </si>
  <si>
    <t>Thứ</t>
  </si>
  <si>
    <t>Môn</t>
  </si>
  <si>
    <t>TT HCM</t>
  </si>
  <si>
    <t>TA3</t>
  </si>
  <si>
    <t>Vật liệu</t>
  </si>
  <si>
    <t>KT nhiệt</t>
  </si>
  <si>
    <t>ATCN</t>
  </si>
  <si>
    <t>ĐL Điện</t>
  </si>
  <si>
    <t>LTĐKh</t>
  </si>
  <si>
    <t>Cơ ƯD</t>
  </si>
  <si>
    <t>QTGC</t>
  </si>
  <si>
    <t>CSLTM</t>
  </si>
  <si>
    <t>NL  Máy</t>
  </si>
  <si>
    <t>TL KN</t>
  </si>
  <si>
    <t>SB  VL</t>
  </si>
  <si>
    <t>VKT CK</t>
  </si>
  <si>
    <t>KT ĐTư</t>
  </si>
  <si>
    <t>TNCS ĐT</t>
  </si>
  <si>
    <t>C</t>
  </si>
  <si>
    <t xml:space="preserve"> 2 S</t>
  </si>
  <si>
    <t xml:space="preserve"> 3 S</t>
  </si>
  <si>
    <t xml:space="preserve"> 4 S</t>
  </si>
  <si>
    <t>5 S</t>
  </si>
  <si>
    <t>6 S</t>
  </si>
  <si>
    <t>7 S</t>
  </si>
  <si>
    <t>Lớp:</t>
  </si>
  <si>
    <t>CK A+B</t>
  </si>
  <si>
    <t>Điện</t>
  </si>
  <si>
    <t>CĐT</t>
  </si>
  <si>
    <t>CK C+D</t>
  </si>
  <si>
    <t>Oto</t>
  </si>
  <si>
    <t>Đ+CĐTư</t>
  </si>
  <si>
    <t>O to+CĐT</t>
  </si>
  <si>
    <t>Thứ 7</t>
  </si>
  <si>
    <t>K4.16.a</t>
  </si>
  <si>
    <t>K4.16.b</t>
  </si>
  <si>
    <t>K4.12</t>
  </si>
  <si>
    <t>K4.13.b</t>
  </si>
  <si>
    <t>K4.13.a</t>
  </si>
  <si>
    <t>K4.14</t>
  </si>
  <si>
    <t>Sức bền VL</t>
  </si>
  <si>
    <t>Nguyên lý máy</t>
  </si>
  <si>
    <t>Thủy lực khí nén</t>
  </si>
  <si>
    <t>Vẽ kỹ thuật CK</t>
  </si>
  <si>
    <t>Vật liệu KT</t>
  </si>
  <si>
    <t>Tư tưởng HCM</t>
  </si>
  <si>
    <t>An toàn CN</t>
  </si>
  <si>
    <t>Tiếng anh</t>
  </si>
  <si>
    <t>Tiếng anh 3</t>
  </si>
  <si>
    <t>Cơ ứng dụng</t>
  </si>
  <si>
    <t>Đo lường điện</t>
  </si>
  <si>
    <t>Kỹ thuật nhiệt</t>
  </si>
  <si>
    <t>Ph¹m H¶i YÕn</t>
  </si>
  <si>
    <t>NguyÔn Trung Kiªn</t>
  </si>
  <si>
    <t xml:space="preserve">                                                                CỘNG HOÀ XÃ HỘI CHỦ NGHĨA VIỆT NAM</t>
  </si>
  <si>
    <t xml:space="preserve">I. Lớp Thảo luận buổi sáng </t>
  </si>
  <si>
    <t>II. Lớp Thảo luận buổi chiều</t>
  </si>
  <si>
    <t>K4.12, K4.16</t>
  </si>
  <si>
    <t>K4.13, K4.17</t>
  </si>
  <si>
    <t>Tr­¬ng ThÞ Thñy</t>
  </si>
  <si>
    <t>K4.13b, K4.16a, K4.16b</t>
  </si>
  <si>
    <t>K4.12a, K4.12b, K4.16a, K4.16b</t>
  </si>
  <si>
    <t>K4.15, K4.17</t>
  </si>
  <si>
    <t>K4.15</t>
  </si>
  <si>
    <t>K4.12, K4.13</t>
  </si>
  <si>
    <t>K4.16</t>
  </si>
  <si>
    <t>K4.13</t>
  </si>
  <si>
    <t>K4.17</t>
  </si>
  <si>
    <t>NguyÔn Thanh Tïng</t>
  </si>
  <si>
    <t>K4.12, K4.14</t>
  </si>
  <si>
    <t>K4.12a, K4.12b, K4.13a, K4.13b</t>
  </si>
  <si>
    <t>K4.13a, K4.13b, K4.17</t>
  </si>
  <si>
    <t>K4.16a, K4.16b</t>
  </si>
  <si>
    <t xml:space="preserve">K4.12a, K4.12b, K4.13a </t>
  </si>
  <si>
    <t>K4.12a, K4.12b</t>
  </si>
  <si>
    <t>K4.12a, K4.12b, K4.14</t>
  </si>
  <si>
    <t>NguyÔn ViÕt H¶i</t>
  </si>
  <si>
    <t>K4.12.a</t>
  </si>
  <si>
    <t>K4.12.b</t>
  </si>
  <si>
    <t>Sức bền vật liệu</t>
  </si>
  <si>
    <t>1.2.3.4</t>
  </si>
  <si>
    <t>Kỹ thuật điện tử</t>
  </si>
  <si>
    <t>TN Cơ sở Cơ Đtử</t>
  </si>
  <si>
    <t>Các quá trình gia công</t>
  </si>
  <si>
    <t>LT điều khiển TĐ</t>
  </si>
  <si>
    <t>5.6.</t>
  </si>
  <si>
    <t>Vật liệu kỹ thuật</t>
  </si>
  <si>
    <t xml:space="preserve"> THỜI KHÓA BIỂU HỌC KỲ III NĂM HỌC 2010 - 2011 (Dùng cho tuần Thảo luận)</t>
  </si>
  <si>
    <r>
      <t xml:space="preserve">     </t>
    </r>
    <r>
      <rPr>
        <sz val="14"/>
        <rFont val="Arial"/>
        <family val="2"/>
      </rPr>
      <t xml:space="preserve">              Hệ CĐKT - K4 - Đào tạo theo hệ thống tín chỉ</t>
    </r>
  </si>
  <si>
    <t xml:space="preserve">   Độc lập - Tự do - Hạnh phúc</t>
  </si>
  <si>
    <t>Cơ sở LT mạch điện</t>
  </si>
  <si>
    <t>5.6-P.309</t>
  </si>
  <si>
    <t>K4.12, K4.16, K4.13</t>
  </si>
  <si>
    <t>Ngµy 13 th¸ng 9 n¨m 2010</t>
  </si>
  <si>
    <t>1.2.3.4.5.6</t>
  </si>
  <si>
    <t>Kỹ thuật Nhiệt</t>
  </si>
  <si>
    <t>4.5. - P.309</t>
  </si>
  <si>
    <t>TN Cơ sở Điện Đtử</t>
  </si>
  <si>
    <t>1.2.3.</t>
  </si>
  <si>
    <t>1.2.3.4.</t>
  </si>
  <si>
    <t>P.404</t>
  </si>
  <si>
    <t xml:space="preserve">        LËp biÓu</t>
  </si>
  <si>
    <t xml:space="preserve">    Lª ThÞ Th­¬ng</t>
  </si>
  <si>
    <t>Ngµy 19 th¸ng 10 n¨m 2010</t>
  </si>
  <si>
    <t>P.702</t>
  </si>
  <si>
    <t>P.408</t>
  </si>
  <si>
    <t>HiÖu tr­ëng</t>
  </si>
  <si>
    <t>Ghi chó: M«n TiÕng anh, giê th¶o luËn tÝnh nh­ giê Lý thuyÕt.</t>
  </si>
  <si>
    <t>Chiều</t>
  </si>
  <si>
    <t>Cung cấp điện</t>
  </si>
  <si>
    <t>Vi mạch ứng dụng</t>
  </si>
  <si>
    <t>Truyền động điện</t>
  </si>
  <si>
    <t>Nguyên lý ĐC đốt trong</t>
  </si>
  <si>
    <t>Xác suất thống kê</t>
  </si>
  <si>
    <t>Dung sai</t>
  </si>
  <si>
    <t>Chi tiết máy</t>
  </si>
  <si>
    <t xml:space="preserve">       BỘ CÔNG THƯƠNG</t>
  </si>
  <si>
    <t>TRƯỜNG CĐCN VIỆT ĐỨC</t>
  </si>
  <si>
    <t>Ngày thi</t>
  </si>
  <si>
    <t>7h00</t>
  </si>
  <si>
    <t>9h00</t>
  </si>
  <si>
    <t>Dụng cụ cắt</t>
  </si>
  <si>
    <t>Lập trình C++</t>
  </si>
  <si>
    <t>Điện tử công suất</t>
  </si>
  <si>
    <t>Cơ sở thiết kế lôgic</t>
  </si>
  <si>
    <t>Máy điện</t>
  </si>
  <si>
    <t>Cơ sở điều khiển QT</t>
  </si>
  <si>
    <t>Khí cụ điện</t>
  </si>
  <si>
    <t xml:space="preserve">   Lớp</t>
  </si>
  <si>
    <t>Phòng thi</t>
  </si>
  <si>
    <t xml:space="preserve">   Cán bộ coi thi</t>
  </si>
  <si>
    <t>Đường lối CMĐCSVN</t>
  </si>
  <si>
    <t>Lý thuyết Ô tô</t>
  </si>
  <si>
    <t>Vi xử lý- Vi điều khiển</t>
  </si>
  <si>
    <t xml:space="preserve"> HIỆU TRƯỞNG</t>
  </si>
  <si>
    <t xml:space="preserve"> Sáng</t>
  </si>
  <si>
    <t xml:space="preserve">  NGƯỜI LẬP</t>
  </si>
  <si>
    <t>Trần Minh Đức</t>
  </si>
  <si>
    <t>Stt</t>
  </si>
  <si>
    <t xml:space="preserve">       Thời gian</t>
  </si>
  <si>
    <t>Máy Công cụ</t>
  </si>
  <si>
    <t xml:space="preserve">                 - Các đơn vị tổ chức coi thi đúng quy chế.</t>
  </si>
  <si>
    <t xml:space="preserve">          P. ĐÀO TẠO</t>
  </si>
  <si>
    <t>Độc lập - Tự do - Hạnh phúc</t>
  </si>
  <si>
    <t>CỘNG HÒA XÃ HỘI CHỦ NGHĨA VIỆT NAM</t>
  </si>
  <si>
    <t xml:space="preserve">    LỊCH THI HỌC KỲ IV - K6 TÍN CHỈ</t>
  </si>
  <si>
    <t xml:space="preserve">         Năm học: 2012-2013</t>
  </si>
  <si>
    <t>K6.Ô TÔ</t>
  </si>
  <si>
    <t>K6.CĐT</t>
  </si>
  <si>
    <t>Ngày 06 tháng 05 năm 2013</t>
  </si>
  <si>
    <r>
      <t xml:space="preserve">Ghi chú: </t>
    </r>
    <r>
      <rPr>
        <sz val="13"/>
        <rFont val="Times New Roman"/>
        <family val="1"/>
      </rPr>
      <t>- GV lập 05 đề thi duyệt Tổ môn, Khoa chuyển về phòng Khảo thí và KĐCL trước khi tổ chức kiểm tra 05 ngày</t>
    </r>
  </si>
  <si>
    <t xml:space="preserve">    Đỗ Khắc Nguyên</t>
  </si>
  <si>
    <t>K6.CK1</t>
  </si>
  <si>
    <t xml:space="preserve">K6.ĐIỆN </t>
  </si>
  <si>
    <t>K6.CK2+CĐT</t>
  </si>
  <si>
    <t>K6.CK-1</t>
  </si>
  <si>
    <t>K6.CK-2</t>
  </si>
  <si>
    <t>8h00</t>
  </si>
  <si>
    <t>K6.CK2</t>
  </si>
  <si>
    <t>509 (Nhà CNC)</t>
  </si>
  <si>
    <t>309 (Nhà CNC)</t>
  </si>
  <si>
    <t>17/6/2013</t>
  </si>
  <si>
    <t>19/6/2013</t>
  </si>
  <si>
    <t>21/6/2013</t>
  </si>
  <si>
    <t>27/6/2013</t>
  </si>
  <si>
    <t>13/6/2013</t>
  </si>
  <si>
    <t>25/6/2013</t>
  </si>
  <si>
    <t>27/9/2013</t>
  </si>
  <si>
    <t>24/6/2013</t>
  </si>
  <si>
    <t>26/6/2013</t>
  </si>
  <si>
    <t>17/6/2103</t>
  </si>
  <si>
    <t>28/6/2013</t>
  </si>
  <si>
    <t>406 (Nhà 7 tầng)</t>
  </si>
  <si>
    <t>408 (Nhà 7 tầng)</t>
  </si>
  <si>
    <t>404 (Nhà 7 tầng)</t>
  </si>
  <si>
    <t>DỰ THẢO</t>
  </si>
  <si>
    <t>Trang bị điện và ĐK trên Ô tô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</si>
</sst>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"/>
    <numFmt numFmtId="173" formatCode="0.00000"/>
    <numFmt numFmtId="174" formatCode="0.00;[Red]0.00"/>
    <numFmt numFmtId="175" formatCode="0.0;[Red]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_-* #,##0.0\ _€_-;\-* #,##0.0\ _€_-;_-* &quot;-&quot;??\ _€_-;_-@_-"/>
    <numFmt numFmtId="190" formatCode="_-* #,##0\ _€_-;\-* #,##0\ _€_-;_-* &quot;-&quot;??\ _€_-;_-@_-"/>
    <numFmt numFmtId="191" formatCode="_(* #,##0_);_(* \(#,##0\);_(* &quot;-&quot;??_);_(@_)"/>
    <numFmt numFmtId="192" formatCode="#,##0\ &quot;DM&quot;;\-#,##0\ &quot;DM&quot;"/>
    <numFmt numFmtId="193" formatCode="\$#,##0\ ;\(\$#,##0\)"/>
    <numFmt numFmtId="194" formatCode="0.000%"/>
    <numFmt numFmtId="195" formatCode="00.000"/>
    <numFmt numFmtId="196" formatCode="&quot;￥&quot;#,##0;&quot;￥&quot;\-#,##0"/>
    <numFmt numFmtId="197" formatCode="dd/mm/yy;@"/>
    <numFmt numFmtId="198" formatCode="[$-809]dd\ mmmm\ yyyy"/>
    <numFmt numFmtId="199" formatCode="_-* #,##0.0_-;\-* #,##0.0_-;_-* &quot;-&quot;??_-;_-@_-"/>
    <numFmt numFmtId="200" formatCode="_-* #,##0_-;\-* #,##0_-;_-* &quot;-&quot;??_-;_-@_-"/>
  </numFmts>
  <fonts count="60">
    <font>
      <sz val="10"/>
      <name val="Arial"/>
      <family val="0"/>
    </font>
    <font>
      <sz val="12"/>
      <name val="Arial"/>
      <family val="0"/>
    </font>
    <font>
      <sz val="12"/>
      <name val="ArialH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.VnArial Narrow"/>
      <family val="2"/>
    </font>
    <font>
      <b/>
      <sz val="12"/>
      <name val=".VnArial Narrow"/>
      <family val="2"/>
    </font>
    <font>
      <sz val="12"/>
      <name val=".VnArial NarrowH"/>
      <family val="2"/>
    </font>
    <font>
      <b/>
      <sz val="12"/>
      <name val=".VnArial NarrowH"/>
      <family val="2"/>
    </font>
    <font>
      <b/>
      <u val="single"/>
      <sz val="12"/>
      <name val=".VnArial Narrow"/>
      <family val="2"/>
    </font>
    <font>
      <sz val="10"/>
      <name val=".VnArial Narrow"/>
      <family val="2"/>
    </font>
    <font>
      <b/>
      <i/>
      <sz val="12"/>
      <name val=".VnArial Narrow"/>
      <family val="2"/>
    </font>
    <font>
      <b/>
      <sz val="14"/>
      <name val=".VnArial Narrow"/>
      <family val="2"/>
    </font>
    <font>
      <b/>
      <sz val="14"/>
      <name val=".VnArial NarrowH"/>
      <family val="2"/>
    </font>
    <font>
      <sz val="14"/>
      <name val=".VnArial Narrow"/>
      <family val="2"/>
    </font>
    <font>
      <i/>
      <sz val="11"/>
      <name val=".VnArial Narrow"/>
      <family val="2"/>
    </font>
    <font>
      <sz val="9"/>
      <name val=".VnArial Narrow"/>
      <family val="2"/>
    </font>
    <font>
      <b/>
      <sz val="8"/>
      <name val=".VnArial Narrow"/>
      <family val="2"/>
    </font>
    <font>
      <b/>
      <sz val="10"/>
      <name val=".VnArial Narrow"/>
      <family val="2"/>
    </font>
    <font>
      <sz val="11"/>
      <name val=".VnArial Narrow"/>
      <family val="2"/>
    </font>
    <font>
      <b/>
      <sz val="11"/>
      <name val=".VnArial NarrowH"/>
      <family val="2"/>
    </font>
    <font>
      <sz val="14"/>
      <name val="Arial"/>
      <family val="2"/>
    </font>
    <font>
      <b/>
      <sz val="6"/>
      <name val=".VnArial Narrow"/>
      <family val="2"/>
    </font>
    <font>
      <sz val="10"/>
      <name val="ArialH"/>
      <family val="0"/>
    </font>
    <font>
      <b/>
      <sz val="11"/>
      <name val=".VnArial Narrow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u val="single"/>
      <sz val="15.6"/>
      <color indexed="36"/>
      <name val=".VnTime"/>
      <family val="0"/>
    </font>
    <font>
      <b/>
      <sz val="18"/>
      <name val="Arial"/>
      <family val="2"/>
    </font>
    <font>
      <u val="single"/>
      <sz val="15.6"/>
      <color indexed="12"/>
      <name val=".VnTime"/>
      <family val="0"/>
    </font>
    <font>
      <sz val="14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.VnArial Narrow"/>
      <family val="2"/>
    </font>
    <font>
      <b/>
      <i/>
      <sz val="12"/>
      <name val=".VnTim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20" fillId="0" borderId="3" applyFont="0" applyBorder="0" applyAlignment="0">
      <protection/>
    </xf>
    <xf numFmtId="9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0" fontId="36" fillId="0" borderId="5" applyFont="0" applyBorder="0" applyAlignment="0">
      <protection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181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180" fontId="40" fillId="0" borderId="0" applyFont="0" applyFill="0" applyBorder="0" applyAlignment="0" applyProtection="0"/>
    <xf numFmtId="182" fontId="4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43" fillId="2" borderId="0" xfId="47" applyFont="1" applyFill="1">
      <alignment/>
      <protection/>
    </xf>
    <xf numFmtId="0" fontId="0" fillId="0" borderId="0" xfId="47">
      <alignment/>
      <protection/>
    </xf>
    <xf numFmtId="0" fontId="0" fillId="2" borderId="0" xfId="47" applyFill="1">
      <alignment/>
      <protection/>
    </xf>
    <xf numFmtId="0" fontId="0" fillId="3" borderId="21" xfId="47" applyFill="1" applyBorder="1">
      <alignment/>
      <protection/>
    </xf>
    <xf numFmtId="0" fontId="0" fillId="4" borderId="13" xfId="47" applyFill="1" applyBorder="1">
      <alignment/>
      <protection/>
    </xf>
    <xf numFmtId="0" fontId="44" fillId="5" borderId="22" xfId="47" applyFont="1" applyFill="1" applyBorder="1" applyAlignment="1">
      <alignment horizontal="center"/>
      <protection/>
    </xf>
    <xf numFmtId="0" fontId="45" fillId="6" borderId="23" xfId="47" applyFont="1" applyFill="1" applyBorder="1" applyAlignment="1">
      <alignment horizontal="center"/>
      <protection/>
    </xf>
    <xf numFmtId="0" fontId="44" fillId="5" borderId="23" xfId="47" applyFont="1" applyFill="1" applyBorder="1" applyAlignment="1">
      <alignment horizontal="center"/>
      <protection/>
    </xf>
    <xf numFmtId="0" fontId="44" fillId="5" borderId="24" xfId="47" applyFont="1" applyFill="1" applyBorder="1" applyAlignment="1">
      <alignment horizontal="center"/>
      <protection/>
    </xf>
    <xf numFmtId="0" fontId="0" fillId="4" borderId="10" xfId="47" applyFill="1" applyBorder="1">
      <alignment/>
      <protection/>
    </xf>
    <xf numFmtId="0" fontId="0" fillId="3" borderId="25" xfId="47" applyFill="1" applyBorder="1">
      <alignment/>
      <protection/>
    </xf>
    <xf numFmtId="0" fontId="0" fillId="4" borderId="25" xfId="47" applyFill="1" applyBorder="1">
      <alignment/>
      <protection/>
    </xf>
    <xf numFmtId="0" fontId="0" fillId="3" borderId="26" xfId="47" applyFill="1" applyBorder="1">
      <alignment/>
      <protection/>
    </xf>
    <xf numFmtId="0" fontId="17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49" fontId="25" fillId="0" borderId="9" xfId="0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25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5" fillId="0" borderId="6" xfId="0" applyNumberFormat="1" applyFont="1" applyFill="1" applyBorder="1" applyAlignment="1">
      <alignment/>
    </xf>
    <xf numFmtId="0" fontId="25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47" fillId="0" borderId="6" xfId="0" applyFont="1" applyBorder="1" applyAlignment="1">
      <alignment/>
    </xf>
    <xf numFmtId="0" fontId="25" fillId="0" borderId="9" xfId="0" applyNumberFormat="1" applyFont="1" applyFill="1" applyBorder="1" applyAlignment="1">
      <alignment/>
    </xf>
    <xf numFmtId="49" fontId="25" fillId="0" borderId="7" xfId="0" applyNumberFormat="1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49" fontId="25" fillId="0" borderId="6" xfId="0" applyNumberFormat="1" applyFont="1" applyFill="1" applyBorder="1" applyAlignment="1">
      <alignment/>
    </xf>
    <xf numFmtId="0" fontId="46" fillId="0" borderId="6" xfId="0" applyNumberFormat="1" applyFont="1" applyFill="1" applyBorder="1" applyAlignment="1">
      <alignment/>
    </xf>
    <xf numFmtId="0" fontId="25" fillId="0" borderId="7" xfId="0" applyNumberFormat="1" applyFont="1" applyFill="1" applyBorder="1" applyAlignment="1">
      <alignment/>
    </xf>
    <xf numFmtId="0" fontId="2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6" fontId="0" fillId="0" borderId="3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6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 wrapText="1"/>
    </xf>
    <xf numFmtId="166" fontId="0" fillId="0" borderId="8" xfId="0" applyNumberFormat="1" applyFont="1" applyBorder="1" applyAlignment="1">
      <alignment horizontal="center" wrapText="1"/>
    </xf>
    <xf numFmtId="0" fontId="49" fillId="0" borderId="3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 wrapText="1"/>
    </xf>
    <xf numFmtId="166" fontId="0" fillId="0" borderId="3" xfId="0" applyNumberFormat="1" applyFont="1" applyBorder="1" applyAlignment="1">
      <alignment horizontal="center" wrapText="1"/>
    </xf>
    <xf numFmtId="0" fontId="49" fillId="0" borderId="6" xfId="0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 wrapText="1"/>
    </xf>
    <xf numFmtId="166" fontId="0" fillId="0" borderId="6" xfId="0" applyNumberFormat="1" applyFont="1" applyBorder="1" applyAlignment="1">
      <alignment horizont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16" fontId="0" fillId="0" borderId="6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11" fillId="0" borderId="3" xfId="0" applyFont="1" applyBorder="1" applyAlignment="1">
      <alignment/>
    </xf>
    <xf numFmtId="166" fontId="0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5" fillId="0" borderId="8" xfId="0" applyFont="1" applyBorder="1" applyAlignment="1">
      <alignment/>
    </xf>
    <xf numFmtId="16" fontId="0" fillId="0" borderId="9" xfId="0" applyNumberFormat="1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" fontId="49" fillId="0" borderId="3" xfId="0" applyNumberFormat="1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3" xfId="0" applyFont="1" applyBorder="1" applyAlignment="1">
      <alignment/>
    </xf>
    <xf numFmtId="166" fontId="0" fillId="7" borderId="7" xfId="0" applyNumberFormat="1" applyFont="1" applyFill="1" applyBorder="1" applyAlignment="1">
      <alignment horizontal="center" vertical="center" wrapText="1"/>
    </xf>
    <xf numFmtId="166" fontId="0" fillId="7" borderId="3" xfId="0" applyNumberFormat="1" applyFont="1" applyFill="1" applyBorder="1" applyAlignment="1">
      <alignment horizontal="center" vertical="center" wrapText="1"/>
    </xf>
    <xf numFmtId="16" fontId="0" fillId="7" borderId="3" xfId="0" applyNumberFormat="1" applyFont="1" applyFill="1" applyBorder="1" applyAlignment="1">
      <alignment horizontal="center" vertical="center" wrapText="1"/>
    </xf>
    <xf numFmtId="165" fontId="0" fillId="7" borderId="3" xfId="0" applyNumberFormat="1" applyFont="1" applyFill="1" applyBorder="1" applyAlignment="1">
      <alignment horizontal="center" vertical="center" wrapText="1"/>
    </xf>
    <xf numFmtId="166" fontId="0" fillId="7" borderId="8" xfId="0" applyNumberFormat="1" applyFont="1" applyFill="1" applyBorder="1" applyAlignment="1">
      <alignment horizontal="center" vertical="center" wrapText="1"/>
    </xf>
    <xf numFmtId="16" fontId="0" fillId="7" borderId="6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166" fontId="0" fillId="7" borderId="6" xfId="0" applyNumberFormat="1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" fontId="0" fillId="0" borderId="6" xfId="0" applyNumberFormat="1" applyFont="1" applyFill="1" applyBorder="1" applyAlignment="1">
      <alignment horizontal="center" vertical="center" wrapText="1"/>
    </xf>
    <xf numFmtId="166" fontId="0" fillId="7" borderId="9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14" fontId="54" fillId="0" borderId="13" xfId="0" applyNumberFormat="1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14" fontId="54" fillId="0" borderId="27" xfId="0" applyNumberFormat="1" applyFont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4" fontId="54" fillId="0" borderId="25" xfId="0" applyNumberFormat="1" applyFont="1" applyBorder="1" applyAlignment="1">
      <alignment horizontal="center"/>
    </xf>
    <xf numFmtId="14" fontId="54" fillId="0" borderId="42" xfId="0" applyNumberFormat="1" applyFont="1" applyBorder="1" applyAlignment="1">
      <alignment horizontal="center"/>
    </xf>
    <xf numFmtId="14" fontId="54" fillId="0" borderId="16" xfId="0" applyNumberFormat="1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8" fillId="0" borderId="0" xfId="0" applyFont="1" applyAlignment="1">
      <alignment/>
    </xf>
    <xf numFmtId="0" fontId="55" fillId="0" borderId="42" xfId="0" applyFont="1" applyBorder="1" applyAlignment="1">
      <alignment/>
    </xf>
    <xf numFmtId="0" fontId="55" fillId="0" borderId="0" xfId="0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4" fillId="0" borderId="2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0" fillId="0" borderId="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3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 wrapText="1"/>
    </xf>
    <xf numFmtId="0" fontId="51" fillId="0" borderId="42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1" xfId="0" applyFont="1" applyBorder="1" applyAlignment="1">
      <alignment horizontal="center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p" xfId="29"/>
    <cellStyle name="Percent" xfId="30"/>
    <cellStyle name="Total" xfId="31"/>
    <cellStyle name="y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95" xfId="37"/>
    <cellStyle name="뷭?_BOOKSHIP" xfId="38"/>
    <cellStyle name="一般_Book1" xfId="39"/>
    <cellStyle name="千分位[0]_Book1" xfId="40"/>
    <cellStyle name="千分位_Book1" xfId="41"/>
    <cellStyle name="콤마 [0]_1202" xfId="42"/>
    <cellStyle name="콤마_1202" xfId="43"/>
    <cellStyle name="통화 [0]_1202" xfId="44"/>
    <cellStyle name="통화_1202" xfId="45"/>
    <cellStyle name="표준_(정보부문)월별인원계획" xfId="46"/>
    <cellStyle name="표준_kc-elec system check list" xfId="47"/>
    <cellStyle name="貨幣 [0]_Book1" xfId="48"/>
    <cellStyle name="貨幣_Book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1</xdr:col>
      <xdr:colOff>1200150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647700" y="457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3905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9525</xdr:rowOff>
    </xdr:from>
    <xdr:to>
      <xdr:col>0</xdr:col>
      <xdr:colOff>0</xdr:colOff>
      <xdr:row>84</xdr:row>
      <xdr:rowOff>9525</xdr:rowOff>
    </xdr:to>
    <xdr:sp>
      <xdr:nvSpPr>
        <xdr:cNvPr id="4" name="Line 5"/>
        <xdr:cNvSpPr>
          <a:spLocks/>
        </xdr:cNvSpPr>
      </xdr:nvSpPr>
      <xdr:spPr>
        <a:xfrm>
          <a:off x="0" y="159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38100</xdr:rowOff>
    </xdr:from>
    <xdr:to>
      <xdr:col>0</xdr:col>
      <xdr:colOff>0</xdr:colOff>
      <xdr:row>84</xdr:row>
      <xdr:rowOff>38100</xdr:rowOff>
    </xdr:to>
    <xdr:sp>
      <xdr:nvSpPr>
        <xdr:cNvPr id="5" name="Line 6"/>
        <xdr:cNvSpPr>
          <a:spLocks/>
        </xdr:cNvSpPr>
      </xdr:nvSpPr>
      <xdr:spPr>
        <a:xfrm>
          <a:off x="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48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8562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69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12753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76200</xdr:rowOff>
    </xdr:from>
    <xdr:to>
      <xdr:col>10</xdr:col>
      <xdr:colOff>0</xdr:colOff>
      <xdr:row>40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9753600" y="72961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      NguyÔn ViÕt H¶i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809625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>
          <a:off x="5619750" y="3810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3">
      <selection activeCell="M8" sqref="M8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6.57421875" style="1" customWidth="1"/>
    <col min="4" max="4" width="7.00390625" style="1" customWidth="1"/>
    <col min="5" max="5" width="8.28125" style="1" customWidth="1"/>
    <col min="6" max="6" width="7.140625" style="1" customWidth="1"/>
    <col min="7" max="7" width="8.57421875" style="1" customWidth="1"/>
    <col min="8" max="8" width="8.7109375" style="1" customWidth="1"/>
    <col min="9" max="9" width="9.140625" style="1" customWidth="1"/>
    <col min="10" max="10" width="8.7109375" style="1" customWidth="1"/>
    <col min="11" max="11" width="8.57421875" style="1" customWidth="1"/>
    <col min="12" max="12" width="10.140625" style="1" customWidth="1"/>
    <col min="13" max="13" width="9.00390625" style="1" customWidth="1"/>
    <col min="14" max="14" width="8.28125" style="1" customWidth="1"/>
    <col min="15" max="16384" width="9.140625" style="1" customWidth="1"/>
  </cols>
  <sheetData>
    <row r="1" spans="1:17" ht="15">
      <c r="A1" s="134" t="s">
        <v>88</v>
      </c>
      <c r="B1" s="284" t="s">
        <v>89</v>
      </c>
      <c r="C1" s="284" t="s">
        <v>100</v>
      </c>
      <c r="D1" s="284" t="s">
        <v>101</v>
      </c>
      <c r="E1" s="284" t="s">
        <v>99</v>
      </c>
      <c r="F1" s="284" t="s">
        <v>90</v>
      </c>
      <c r="G1" s="284" t="s">
        <v>102</v>
      </c>
      <c r="H1" s="284" t="s">
        <v>91</v>
      </c>
      <c r="I1" s="284" t="s">
        <v>92</v>
      </c>
      <c r="J1" s="284" t="s">
        <v>93</v>
      </c>
      <c r="K1" s="284" t="s">
        <v>103</v>
      </c>
      <c r="L1" s="284" t="s">
        <v>94</v>
      </c>
      <c r="M1" s="284" t="s">
        <v>95</v>
      </c>
      <c r="N1" s="284" t="s">
        <v>96</v>
      </c>
      <c r="O1" s="284" t="s">
        <v>97</v>
      </c>
      <c r="P1" s="284" t="s">
        <v>104</v>
      </c>
      <c r="Q1" s="284" t="s">
        <v>98</v>
      </c>
    </row>
    <row r="2" spans="1:17" ht="15">
      <c r="A2" s="135" t="s">
        <v>87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17" ht="15">
      <c r="A3" s="143"/>
      <c r="B3" s="144">
        <v>2</v>
      </c>
      <c r="C3" s="144">
        <v>2</v>
      </c>
      <c r="D3" s="144">
        <v>3</v>
      </c>
      <c r="E3" s="144">
        <v>2</v>
      </c>
      <c r="F3" s="144">
        <v>2</v>
      </c>
      <c r="G3" s="144">
        <v>2</v>
      </c>
      <c r="H3" s="144">
        <v>3</v>
      </c>
      <c r="I3" s="144">
        <v>2</v>
      </c>
      <c r="J3" s="144">
        <v>2</v>
      </c>
      <c r="K3" s="144">
        <v>3</v>
      </c>
      <c r="L3" s="144">
        <v>2</v>
      </c>
      <c r="M3" s="144">
        <v>2</v>
      </c>
      <c r="N3" s="144">
        <v>2</v>
      </c>
      <c r="O3" s="144">
        <v>3</v>
      </c>
      <c r="P3" s="144">
        <v>1</v>
      </c>
      <c r="Q3" s="144">
        <v>4</v>
      </c>
    </row>
    <row r="4" spans="1:17" ht="18" customHeight="1">
      <c r="A4" s="284" t="s">
        <v>106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18" customHeight="1">
      <c r="A5" s="28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8" customHeight="1">
      <c r="A6" s="284" t="s">
        <v>105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8" customHeight="1">
      <c r="A7" s="286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18" customHeight="1">
      <c r="A8" s="284" t="s">
        <v>107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8" customHeight="1">
      <c r="A9" s="28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8" customHeight="1">
      <c r="A10" s="284" t="s">
        <v>105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8" customHeight="1">
      <c r="A11" s="286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8" customHeight="1">
      <c r="A12" s="284" t="s">
        <v>108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t="18" customHeight="1">
      <c r="A13" s="28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8" customHeight="1">
      <c r="A14" s="284" t="s">
        <v>105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18" customHeight="1">
      <c r="A15" s="286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33"/>
      <c r="M15" s="133"/>
      <c r="N15" s="124"/>
      <c r="O15" s="41"/>
      <c r="P15" s="114"/>
      <c r="Q15" s="114"/>
    </row>
    <row r="16" spans="1:17" ht="18" customHeight="1">
      <c r="A16" s="284" t="s">
        <v>109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32"/>
      <c r="M16" s="132"/>
      <c r="N16" s="129"/>
      <c r="O16" s="42"/>
      <c r="P16" s="115"/>
      <c r="Q16" s="115"/>
    </row>
    <row r="17" spans="1:17" ht="18" customHeight="1">
      <c r="A17" s="28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26"/>
      <c r="M17" s="126"/>
      <c r="N17" s="119"/>
      <c r="O17" s="44"/>
      <c r="P17" s="116"/>
      <c r="Q17" s="116"/>
    </row>
    <row r="18" spans="1:17" ht="18" customHeight="1">
      <c r="A18" s="284" t="s">
        <v>105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20"/>
      <c r="M18" s="120"/>
      <c r="N18" s="121"/>
      <c r="O18" s="43"/>
      <c r="P18" s="113"/>
      <c r="Q18" s="113"/>
    </row>
    <row r="19" spans="1:17" ht="18" customHeight="1">
      <c r="A19" s="286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30"/>
      <c r="M19" s="131"/>
      <c r="N19" s="124"/>
      <c r="O19" s="41"/>
      <c r="P19" s="114"/>
      <c r="Q19" s="114"/>
    </row>
    <row r="20" spans="1:17" ht="18" customHeight="1">
      <c r="A20" s="284" t="s">
        <v>110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27"/>
      <c r="M20" s="128"/>
      <c r="N20" s="129"/>
      <c r="O20" s="42"/>
      <c r="P20" s="115"/>
      <c r="Q20" s="115"/>
    </row>
    <row r="21" spans="1:17" ht="18" customHeight="1">
      <c r="A21" s="28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118"/>
      <c r="N21" s="119"/>
      <c r="O21" s="44"/>
      <c r="P21" s="116"/>
      <c r="Q21" s="116"/>
    </row>
    <row r="22" spans="1:17" ht="18" customHeight="1">
      <c r="A22" s="284" t="s">
        <v>105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20"/>
      <c r="M22" s="120"/>
      <c r="N22" s="121"/>
      <c r="O22" s="43"/>
      <c r="P22" s="113"/>
      <c r="Q22" s="113"/>
    </row>
    <row r="23" spans="1:17" ht="18" customHeight="1">
      <c r="A23" s="286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22"/>
      <c r="M23" s="123"/>
      <c r="N23" s="124"/>
      <c r="O23" s="125"/>
      <c r="P23" s="114"/>
      <c r="Q23" s="114"/>
    </row>
    <row r="24" spans="1:17" ht="18" customHeight="1">
      <c r="A24" s="284" t="s">
        <v>111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ht="18" customHeight="1">
      <c r="A25" s="28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8" customHeight="1">
      <c r="A26" s="284" t="s">
        <v>105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8" customHeight="1">
      <c r="A27" s="286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6:13" ht="15">
      <c r="F28" s="6"/>
      <c r="G28" s="136" t="s">
        <v>80</v>
      </c>
      <c r="H28" s="55">
        <v>55</v>
      </c>
      <c r="I28" s="6"/>
      <c r="J28" s="147" t="s">
        <v>112</v>
      </c>
      <c r="K28" s="145">
        <v>12</v>
      </c>
      <c r="L28" s="81" t="s">
        <v>114</v>
      </c>
      <c r="M28" s="146">
        <v>66</v>
      </c>
    </row>
    <row r="29" spans="6:13" ht="15">
      <c r="F29" s="6"/>
      <c r="G29" s="136" t="s">
        <v>81</v>
      </c>
      <c r="H29" s="55">
        <v>51</v>
      </c>
      <c r="I29" s="6"/>
      <c r="K29" s="145">
        <v>13</v>
      </c>
      <c r="L29" s="81" t="s">
        <v>118</v>
      </c>
      <c r="M29" s="146">
        <f>H33+H32</f>
        <v>93</v>
      </c>
    </row>
    <row r="30" spans="6:13" ht="15">
      <c r="F30" s="6"/>
      <c r="G30" s="136" t="s">
        <v>82</v>
      </c>
      <c r="H30" s="55">
        <v>46</v>
      </c>
      <c r="I30" s="6"/>
      <c r="K30" s="145">
        <v>14</v>
      </c>
      <c r="L30" s="81" t="s">
        <v>115</v>
      </c>
      <c r="M30" s="146">
        <v>27</v>
      </c>
    </row>
    <row r="31" spans="6:13" ht="15">
      <c r="F31" s="6"/>
      <c r="G31" s="137" t="s">
        <v>83</v>
      </c>
      <c r="H31" s="55">
        <v>48</v>
      </c>
      <c r="I31" s="6"/>
      <c r="K31" s="145">
        <v>15</v>
      </c>
      <c r="L31" s="81" t="s">
        <v>113</v>
      </c>
      <c r="M31" s="146">
        <f>H29+H28</f>
        <v>106</v>
      </c>
    </row>
    <row r="32" spans="6:13" ht="15">
      <c r="F32" s="6"/>
      <c r="G32" s="137" t="s">
        <v>84</v>
      </c>
      <c r="H32" s="55">
        <v>27</v>
      </c>
      <c r="I32" s="6"/>
      <c r="K32" s="145">
        <v>16</v>
      </c>
      <c r="L32" s="81" t="s">
        <v>116</v>
      </c>
      <c r="M32" s="146">
        <f>H31+H30</f>
        <v>94</v>
      </c>
    </row>
    <row r="33" spans="6:13" ht="15">
      <c r="F33" s="6"/>
      <c r="G33" s="137" t="s">
        <v>85</v>
      </c>
      <c r="H33" s="55">
        <v>66</v>
      </c>
      <c r="I33" s="6"/>
      <c r="K33" s="145">
        <v>17</v>
      </c>
      <c r="L33" s="81" t="s">
        <v>119</v>
      </c>
      <c r="M33" s="146">
        <f>H34+H32</f>
        <v>86</v>
      </c>
    </row>
    <row r="34" spans="6:13" ht="15">
      <c r="F34" s="6"/>
      <c r="G34" s="136" t="s">
        <v>86</v>
      </c>
      <c r="H34" s="55">
        <v>59</v>
      </c>
      <c r="I34" s="6"/>
      <c r="K34" s="145">
        <v>18</v>
      </c>
      <c r="L34" s="81" t="s">
        <v>117</v>
      </c>
      <c r="M34" s="146">
        <v>59</v>
      </c>
    </row>
    <row r="38" spans="6:11" ht="15">
      <c r="F38" s="6"/>
      <c r="G38" s="6"/>
      <c r="H38" s="6"/>
      <c r="I38" s="6"/>
      <c r="J38" s="6"/>
      <c r="K38" s="6"/>
    </row>
    <row r="39" spans="6:11" ht="15">
      <c r="F39" s="6"/>
      <c r="G39" s="138"/>
      <c r="H39" s="138"/>
      <c r="I39" s="139"/>
      <c r="J39" s="55"/>
      <c r="K39" s="6"/>
    </row>
    <row r="40" spans="6:11" ht="15">
      <c r="F40" s="6"/>
      <c r="G40" s="136"/>
      <c r="H40" s="136"/>
      <c r="I40" s="139"/>
      <c r="J40" s="55"/>
      <c r="K40" s="6"/>
    </row>
    <row r="41" spans="6:11" ht="15">
      <c r="F41" s="6"/>
      <c r="G41" s="136"/>
      <c r="H41" s="136"/>
      <c r="I41" s="139"/>
      <c r="J41" s="55"/>
      <c r="K41" s="6"/>
    </row>
    <row r="42" spans="6:11" ht="15">
      <c r="F42" s="6"/>
      <c r="G42" s="136"/>
      <c r="H42" s="136"/>
      <c r="I42" s="139"/>
      <c r="J42" s="55"/>
      <c r="K42" s="6"/>
    </row>
    <row r="43" spans="6:11" ht="15">
      <c r="F43" s="6"/>
      <c r="G43" s="137"/>
      <c r="H43" s="140"/>
      <c r="I43" s="139"/>
      <c r="J43" s="55"/>
      <c r="K43" s="6"/>
    </row>
    <row r="44" spans="6:11" ht="15">
      <c r="F44" s="6"/>
      <c r="G44" s="137"/>
      <c r="H44" s="140"/>
      <c r="I44" s="139"/>
      <c r="J44" s="55"/>
      <c r="K44" s="6"/>
    </row>
    <row r="45" spans="6:11" ht="15">
      <c r="F45" s="6"/>
      <c r="G45" s="137"/>
      <c r="H45" s="140"/>
      <c r="I45" s="139"/>
      <c r="J45" s="55"/>
      <c r="K45" s="6"/>
    </row>
    <row r="46" spans="6:11" ht="15">
      <c r="F46" s="6"/>
      <c r="G46" s="136"/>
      <c r="H46" s="136"/>
      <c r="I46" s="139"/>
      <c r="J46" s="55"/>
      <c r="K46" s="6"/>
    </row>
    <row r="47" spans="6:11" ht="15">
      <c r="F47" s="6"/>
      <c r="G47" s="136"/>
      <c r="H47" s="141"/>
      <c r="I47" s="139"/>
      <c r="J47" s="142"/>
      <c r="K47" s="6"/>
    </row>
    <row r="48" spans="6:11" ht="15">
      <c r="F48" s="6"/>
      <c r="G48" s="6"/>
      <c r="H48" s="6"/>
      <c r="I48" s="6"/>
      <c r="J48" s="6"/>
      <c r="K48" s="6"/>
    </row>
  </sheetData>
  <mergeCells count="28"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B1:B2"/>
    <mergeCell ref="C1:C2"/>
    <mergeCell ref="D1:D2"/>
    <mergeCell ref="E1:E2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</mergeCells>
  <printOptions/>
  <pageMargins left="0.24" right="0.16" top="0.2" bottom="0.2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0">
      <selection activeCell="E42" sqref="E42"/>
    </sheetView>
  </sheetViews>
  <sheetFormatPr defaultColWidth="9.140625" defaultRowHeight="12.75"/>
  <cols>
    <col min="1" max="1" width="4.28125" style="50" customWidth="1"/>
    <col min="2" max="2" width="27.140625" style="50" customWidth="1"/>
    <col min="3" max="3" width="18.140625" style="50" customWidth="1"/>
    <col min="4" max="4" width="16.00390625" style="50" customWidth="1"/>
    <col min="5" max="5" width="18.00390625" style="50" customWidth="1"/>
    <col min="6" max="6" width="28.00390625" style="50" customWidth="1"/>
    <col min="7" max="7" width="21.140625" style="50" customWidth="1"/>
    <col min="8" max="16384" width="9.140625" style="50" customWidth="1"/>
  </cols>
  <sheetData>
    <row r="1" spans="1:9" ht="18">
      <c r="A1" s="289" t="s">
        <v>10</v>
      </c>
      <c r="B1" s="289"/>
      <c r="C1" s="289"/>
      <c r="D1" s="38" t="s">
        <v>15</v>
      </c>
      <c r="E1" s="48"/>
      <c r="F1" s="48"/>
      <c r="G1" s="48"/>
      <c r="H1" s="48"/>
      <c r="I1" s="48"/>
    </row>
    <row r="2" spans="1:9" ht="18">
      <c r="A2" s="40" t="s">
        <v>11</v>
      </c>
      <c r="B2" s="40"/>
      <c r="C2" s="40"/>
      <c r="D2" s="38" t="s">
        <v>16</v>
      </c>
      <c r="F2" s="38"/>
      <c r="G2" s="38"/>
      <c r="H2" s="38"/>
      <c r="I2" s="39"/>
    </row>
    <row r="3" spans="1:12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1">
      <c r="A4" s="39"/>
      <c r="B4" s="52" t="s">
        <v>38</v>
      </c>
      <c r="D4" s="52"/>
      <c r="E4" s="51"/>
      <c r="F4" s="51"/>
      <c r="G4" s="51"/>
      <c r="H4" s="51"/>
      <c r="I4" s="51"/>
      <c r="J4" s="51"/>
      <c r="K4" s="51"/>
      <c r="L4" s="51"/>
    </row>
    <row r="5" spans="1:12" ht="18">
      <c r="A5" s="39"/>
      <c r="B5" s="53" t="s">
        <v>17</v>
      </c>
      <c r="D5" s="53"/>
      <c r="E5" s="53"/>
      <c r="F5" s="53"/>
      <c r="G5" s="53"/>
      <c r="H5" s="53"/>
      <c r="I5" s="53"/>
      <c r="J5" s="53"/>
      <c r="K5" s="53"/>
      <c r="L5" s="53"/>
    </row>
    <row r="7" spans="1:22" ht="16.5" customHeight="1">
      <c r="A7" s="49" t="s">
        <v>8</v>
      </c>
      <c r="B7" s="49" t="s">
        <v>9</v>
      </c>
      <c r="C7" s="49" t="s">
        <v>12</v>
      </c>
      <c r="D7" s="49" t="s">
        <v>40</v>
      </c>
      <c r="E7" s="49" t="s">
        <v>13</v>
      </c>
      <c r="F7" s="49" t="s">
        <v>39</v>
      </c>
      <c r="G7" s="49" t="s">
        <v>14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6.5" customHeight="1">
      <c r="A8" s="287">
        <v>1</v>
      </c>
      <c r="B8" s="290" t="s">
        <v>41</v>
      </c>
      <c r="C8" s="42" t="s">
        <v>70</v>
      </c>
      <c r="D8" s="42" t="s">
        <v>144</v>
      </c>
      <c r="E8" s="42" t="s">
        <v>70</v>
      </c>
      <c r="F8" s="43" t="s">
        <v>148</v>
      </c>
      <c r="G8" s="4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6.5" customHeight="1">
      <c r="A9" s="288"/>
      <c r="B9" s="291"/>
      <c r="C9" s="44" t="s">
        <v>71</v>
      </c>
      <c r="D9" s="44" t="s">
        <v>145</v>
      </c>
      <c r="E9" s="41" t="s">
        <v>71</v>
      </c>
      <c r="F9" s="41" t="s">
        <v>158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6.5" customHeight="1">
      <c r="A10" s="287">
        <v>2</v>
      </c>
      <c r="B10" s="290" t="s">
        <v>42</v>
      </c>
      <c r="C10" s="43" t="s">
        <v>66</v>
      </c>
      <c r="D10" s="43" t="s">
        <v>149</v>
      </c>
      <c r="E10" s="43" t="s">
        <v>66</v>
      </c>
      <c r="F10" s="42" t="s">
        <v>149</v>
      </c>
      <c r="G10" s="4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6.5" customHeight="1">
      <c r="A11" s="288"/>
      <c r="B11" s="291"/>
      <c r="C11" s="41"/>
      <c r="D11" s="41"/>
      <c r="E11" s="44"/>
      <c r="F11" s="45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6.5" customHeight="1">
      <c r="A12" s="287">
        <v>3</v>
      </c>
      <c r="B12" s="290" t="s">
        <v>43</v>
      </c>
      <c r="C12" s="43" t="s">
        <v>67</v>
      </c>
      <c r="D12" s="43" t="s">
        <v>150</v>
      </c>
      <c r="E12" s="43" t="s">
        <v>67</v>
      </c>
      <c r="F12" s="43" t="s">
        <v>150</v>
      </c>
      <c r="G12" s="43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6.5" customHeight="1">
      <c r="A13" s="288"/>
      <c r="B13" s="291"/>
      <c r="C13" s="41"/>
      <c r="D13" s="41"/>
      <c r="E13" s="41"/>
      <c r="F13" s="45"/>
      <c r="G13" s="4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6.5" customHeight="1">
      <c r="A14" s="287">
        <v>4</v>
      </c>
      <c r="B14" s="290" t="s">
        <v>44</v>
      </c>
      <c r="C14" s="43" t="s">
        <v>62</v>
      </c>
      <c r="D14" s="43" t="s">
        <v>151</v>
      </c>
      <c r="E14" s="43" t="s">
        <v>62</v>
      </c>
      <c r="F14" s="43" t="s">
        <v>157</v>
      </c>
      <c r="G14" s="43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6.5" customHeight="1">
      <c r="A15" s="288">
        <v>4</v>
      </c>
      <c r="B15" s="291"/>
      <c r="C15" s="41" t="s">
        <v>64</v>
      </c>
      <c r="D15" s="41" t="s">
        <v>152</v>
      </c>
      <c r="E15" s="41" t="s">
        <v>64</v>
      </c>
      <c r="F15" s="41" t="s">
        <v>159</v>
      </c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6.5" customHeight="1">
      <c r="A16" s="287">
        <v>5</v>
      </c>
      <c r="B16" s="290" t="s">
        <v>45</v>
      </c>
      <c r="C16" s="43" t="s">
        <v>64</v>
      </c>
      <c r="D16" s="43" t="s">
        <v>151</v>
      </c>
      <c r="E16" s="43" t="s">
        <v>64</v>
      </c>
      <c r="F16" s="43" t="s">
        <v>157</v>
      </c>
      <c r="G16" s="4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6.5" customHeight="1">
      <c r="A17" s="288">
        <v>5</v>
      </c>
      <c r="B17" s="291"/>
      <c r="C17" s="41" t="s">
        <v>65</v>
      </c>
      <c r="D17" s="41" t="s">
        <v>152</v>
      </c>
      <c r="E17" s="41" t="s">
        <v>65</v>
      </c>
      <c r="F17" s="41" t="s">
        <v>159</v>
      </c>
      <c r="G17" s="4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6.5" customHeight="1">
      <c r="A18" s="287">
        <v>6</v>
      </c>
      <c r="B18" s="290" t="s">
        <v>46</v>
      </c>
      <c r="C18" s="43" t="s">
        <v>139</v>
      </c>
      <c r="D18" s="42" t="s">
        <v>144</v>
      </c>
      <c r="E18" s="43" t="s">
        <v>139</v>
      </c>
      <c r="F18" s="43" t="s">
        <v>160</v>
      </c>
      <c r="G18" s="43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6.5" customHeight="1">
      <c r="A19" s="277"/>
      <c r="B19" s="278"/>
      <c r="C19" s="54" t="s">
        <v>146</v>
      </c>
      <c r="D19" s="44" t="s">
        <v>153</v>
      </c>
      <c r="E19" s="54" t="s">
        <v>146</v>
      </c>
      <c r="F19" s="41" t="s">
        <v>147</v>
      </c>
      <c r="G19" s="5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6.5" customHeight="1">
      <c r="A20" s="288"/>
      <c r="B20" s="291"/>
      <c r="C20" s="41" t="s">
        <v>79</v>
      </c>
      <c r="D20" s="41" t="s">
        <v>154</v>
      </c>
      <c r="E20" s="41" t="s">
        <v>79</v>
      </c>
      <c r="F20" s="45" t="s">
        <v>154</v>
      </c>
      <c r="G20" s="4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6.5" customHeight="1">
      <c r="A21" s="111">
        <v>7</v>
      </c>
      <c r="B21" s="112" t="s">
        <v>47</v>
      </c>
      <c r="C21" s="42" t="s">
        <v>68</v>
      </c>
      <c r="D21" s="42" t="s">
        <v>149</v>
      </c>
      <c r="E21" s="42" t="s">
        <v>68</v>
      </c>
      <c r="F21" s="42" t="s">
        <v>149</v>
      </c>
      <c r="G21" s="42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6.5" customHeight="1">
      <c r="A22" s="287">
        <v>8</v>
      </c>
      <c r="B22" s="290" t="s">
        <v>48</v>
      </c>
      <c r="C22" s="43" t="s">
        <v>57</v>
      </c>
      <c r="D22" s="43" t="s">
        <v>154</v>
      </c>
      <c r="E22" s="43" t="s">
        <v>57</v>
      </c>
      <c r="F22" s="43" t="s">
        <v>154</v>
      </c>
      <c r="G22" s="43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6.5" customHeight="1">
      <c r="A23" s="288"/>
      <c r="B23" s="291"/>
      <c r="C23" s="41" t="s">
        <v>72</v>
      </c>
      <c r="D23" s="41"/>
      <c r="E23" s="41"/>
      <c r="F23" s="41"/>
      <c r="G23" s="4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6.5" customHeight="1">
      <c r="A24" s="287">
        <v>9</v>
      </c>
      <c r="B24" s="290" t="s">
        <v>49</v>
      </c>
      <c r="C24" s="43" t="s">
        <v>73</v>
      </c>
      <c r="D24" s="43"/>
      <c r="E24" s="43"/>
      <c r="F24" s="43" t="s">
        <v>159</v>
      </c>
      <c r="G24" s="4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6.5" customHeight="1">
      <c r="A25" s="288">
        <v>9</v>
      </c>
      <c r="B25" s="291"/>
      <c r="C25" s="41" t="s">
        <v>74</v>
      </c>
      <c r="D25" s="199" t="s">
        <v>179</v>
      </c>
      <c r="E25" s="41" t="s">
        <v>74</v>
      </c>
      <c r="F25" s="41" t="s">
        <v>157</v>
      </c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6.5" customHeight="1">
      <c r="A26" s="111">
        <v>10</v>
      </c>
      <c r="B26" s="112" t="s">
        <v>50</v>
      </c>
      <c r="C26" s="43" t="s">
        <v>68</v>
      </c>
      <c r="D26" s="43" t="s">
        <v>154</v>
      </c>
      <c r="E26" s="43" t="s">
        <v>68</v>
      </c>
      <c r="F26" s="43" t="s">
        <v>154</v>
      </c>
      <c r="G26" s="43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6.5" customHeight="1">
      <c r="A27" s="111">
        <v>11</v>
      </c>
      <c r="B27" s="112" t="s">
        <v>51</v>
      </c>
      <c r="C27" s="43" t="s">
        <v>69</v>
      </c>
      <c r="D27" s="43" t="s">
        <v>154</v>
      </c>
      <c r="E27" s="43" t="s">
        <v>69</v>
      </c>
      <c r="F27" s="43" t="s">
        <v>154</v>
      </c>
      <c r="G27" s="4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5">
      <c r="A28" s="287">
        <v>12</v>
      </c>
      <c r="B28" s="290" t="s">
        <v>52</v>
      </c>
      <c r="C28" s="43" t="s">
        <v>78</v>
      </c>
      <c r="D28" s="43" t="s">
        <v>123</v>
      </c>
      <c r="E28" s="43" t="s">
        <v>78</v>
      </c>
      <c r="F28" s="43" t="s">
        <v>161</v>
      </c>
      <c r="G28" s="43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5">
      <c r="A29" s="288"/>
      <c r="B29" s="291"/>
      <c r="C29" s="41" t="s">
        <v>140</v>
      </c>
      <c r="D29" s="41" t="s">
        <v>152</v>
      </c>
      <c r="E29" s="41" t="s">
        <v>140</v>
      </c>
      <c r="F29" s="41" t="s">
        <v>159</v>
      </c>
      <c r="G29" s="4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5">
      <c r="A30" s="287">
        <v>13</v>
      </c>
      <c r="B30" s="279" t="s">
        <v>53</v>
      </c>
      <c r="C30" s="43" t="s">
        <v>57</v>
      </c>
      <c r="D30" s="43" t="s">
        <v>123</v>
      </c>
      <c r="E30" s="43" t="s">
        <v>57</v>
      </c>
      <c r="F30" s="43" t="s">
        <v>161</v>
      </c>
      <c r="G30" s="43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5">
      <c r="A31" s="277"/>
      <c r="B31" s="280"/>
      <c r="C31" s="183" t="s">
        <v>77</v>
      </c>
      <c r="D31" s="183" t="s">
        <v>126</v>
      </c>
      <c r="E31" s="183" t="s">
        <v>77</v>
      </c>
      <c r="F31" s="183" t="s">
        <v>126</v>
      </c>
      <c r="G31" s="183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5">
      <c r="A32" s="288"/>
      <c r="B32" s="281"/>
      <c r="C32" s="41" t="s">
        <v>58</v>
      </c>
      <c r="D32" s="41" t="s">
        <v>152</v>
      </c>
      <c r="E32" s="41" t="s">
        <v>58</v>
      </c>
      <c r="F32" s="41" t="s">
        <v>159</v>
      </c>
      <c r="G32" s="4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5">
      <c r="A33" s="287">
        <v>14</v>
      </c>
      <c r="B33" s="290" t="s">
        <v>54</v>
      </c>
      <c r="C33" s="43" t="s">
        <v>155</v>
      </c>
      <c r="D33" s="43" t="s">
        <v>156</v>
      </c>
      <c r="E33" s="43" t="s">
        <v>59</v>
      </c>
      <c r="F33" s="43" t="s">
        <v>162</v>
      </c>
      <c r="G33" s="4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5">
      <c r="A34" s="288"/>
      <c r="B34" s="291"/>
      <c r="C34" s="41" t="s">
        <v>60</v>
      </c>
      <c r="D34" s="41" t="s">
        <v>152</v>
      </c>
      <c r="E34" s="41" t="s">
        <v>60</v>
      </c>
      <c r="F34" s="41" t="s">
        <v>159</v>
      </c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5">
      <c r="A35" s="287">
        <v>15</v>
      </c>
      <c r="B35" s="290" t="s">
        <v>55</v>
      </c>
      <c r="C35" s="43" t="s">
        <v>61</v>
      </c>
      <c r="D35" s="43" t="s">
        <v>156</v>
      </c>
      <c r="E35" s="43" t="s">
        <v>61</v>
      </c>
      <c r="F35" s="43" t="s">
        <v>162</v>
      </c>
      <c r="G35" s="43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5">
      <c r="A36" s="288"/>
      <c r="B36" s="291"/>
      <c r="C36" s="41" t="s">
        <v>63</v>
      </c>
      <c r="D36" s="41" t="s">
        <v>152</v>
      </c>
      <c r="E36" s="41" t="s">
        <v>63</v>
      </c>
      <c r="F36" s="41" t="s">
        <v>159</v>
      </c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5">
      <c r="A37" s="186">
        <v>16</v>
      </c>
      <c r="B37" s="187" t="s">
        <v>56</v>
      </c>
      <c r="C37" s="188" t="s">
        <v>62</v>
      </c>
      <c r="D37" s="188" t="s">
        <v>154</v>
      </c>
      <c r="E37" s="188" t="s">
        <v>62</v>
      </c>
      <c r="F37" s="188" t="s">
        <v>154</v>
      </c>
      <c r="G37" s="18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2:44" ht="15">
      <c r="B39" s="24"/>
      <c r="C39" s="24"/>
      <c r="D39" s="24"/>
      <c r="E39" s="1"/>
      <c r="F39" s="189" t="s">
        <v>180</v>
      </c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H39" s="1"/>
      <c r="AI39" s="1"/>
      <c r="AO39" s="1"/>
      <c r="AP39" s="1"/>
      <c r="AQ39" s="1"/>
      <c r="AR39" s="1"/>
    </row>
    <row r="40" spans="2:35" ht="17.25">
      <c r="B40" s="185" t="s">
        <v>36</v>
      </c>
      <c r="D40" s="74"/>
      <c r="E40" s="1"/>
      <c r="F40" s="190" t="s">
        <v>18</v>
      </c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  <c r="AI40" s="1"/>
    </row>
    <row r="41" spans="8:22" ht="15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8:22" ht="15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5">
      <c r="A44" s="39"/>
      <c r="B44" s="39"/>
      <c r="C44" s="39"/>
      <c r="D44" s="39"/>
      <c r="E44" s="39"/>
      <c r="F44" s="110" t="s">
        <v>163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5">
      <c r="A45" s="39"/>
      <c r="B45" s="39"/>
      <c r="C45" s="39"/>
      <c r="D45" s="39"/>
      <c r="E45" s="39"/>
      <c r="F45" s="11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</sheetData>
  <mergeCells count="25">
    <mergeCell ref="B18:B20"/>
    <mergeCell ref="B30:B32"/>
    <mergeCell ref="B33:B34"/>
    <mergeCell ref="B35:B36"/>
    <mergeCell ref="B28:B29"/>
    <mergeCell ref="B12:B13"/>
    <mergeCell ref="A16:A17"/>
    <mergeCell ref="A14:A15"/>
    <mergeCell ref="A33:A34"/>
    <mergeCell ref="A24:A25"/>
    <mergeCell ref="A28:A29"/>
    <mergeCell ref="A30:A32"/>
    <mergeCell ref="B16:B17"/>
    <mergeCell ref="B24:B25"/>
    <mergeCell ref="B22:B23"/>
    <mergeCell ref="A35:A36"/>
    <mergeCell ref="A1:C1"/>
    <mergeCell ref="A8:A9"/>
    <mergeCell ref="B8:B9"/>
    <mergeCell ref="A10:A11"/>
    <mergeCell ref="B10:B11"/>
    <mergeCell ref="B14:B15"/>
    <mergeCell ref="A12:A13"/>
    <mergeCell ref="A18:A20"/>
    <mergeCell ref="A22:A23"/>
  </mergeCells>
  <printOptions/>
  <pageMargins left="0.75" right="0.19" top="0.2" bottom="0.38" header="0.2" footer="0.2"/>
  <pageSetup horizontalDpi="600" verticalDpi="600" orientation="landscape" paperSize="9" r:id="rId2"/>
  <headerFooter alignWithMargins="0">
    <oddFooter>&amp;C&amp;".VnArial Narrow,Bold Italic"http://w.w.w.truongvietducthainguyen.edu.vn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="85" zoomScaleNormal="85" workbookViewId="0" topLeftCell="A7">
      <selection activeCell="G18" sqref="G18"/>
    </sheetView>
  </sheetViews>
  <sheetFormatPr defaultColWidth="9.140625" defaultRowHeight="12.75"/>
  <cols>
    <col min="1" max="1" width="4.421875" style="1" customWidth="1"/>
    <col min="2" max="2" width="15.28125" style="1" customWidth="1"/>
    <col min="3" max="3" width="14.7109375" style="1" customWidth="1"/>
    <col min="4" max="4" width="15.28125" style="1" customWidth="1"/>
    <col min="5" max="5" width="15.00390625" style="1" customWidth="1"/>
    <col min="6" max="6" width="15.28125" style="1" customWidth="1"/>
    <col min="7" max="7" width="16.421875" style="1" customWidth="1"/>
    <col min="8" max="8" width="16.140625" style="1" customWidth="1"/>
    <col min="9" max="9" width="16.421875" style="1" customWidth="1"/>
    <col min="10" max="10" width="17.28125" style="6" customWidth="1"/>
    <col min="11" max="11" width="10.140625" style="6" customWidth="1"/>
    <col min="12" max="12" width="16.8515625" style="6" customWidth="1"/>
    <col min="13" max="13" width="9.7109375" style="6" customWidth="1"/>
    <col min="14" max="14" width="9.140625" style="6" customWidth="1"/>
    <col min="15" max="16384" width="9.140625" style="1" customWidth="1"/>
  </cols>
  <sheetData>
    <row r="1" spans="1:14" s="10" customFormat="1" ht="15" customHeight="1">
      <c r="A1" s="308" t="s">
        <v>22</v>
      </c>
      <c r="B1" s="308"/>
      <c r="C1" s="308"/>
      <c r="D1" s="9" t="s">
        <v>141</v>
      </c>
      <c r="E1" s="30"/>
      <c r="F1" s="30"/>
      <c r="G1" s="30"/>
      <c r="H1" s="21"/>
      <c r="I1" s="21"/>
      <c r="J1" s="31"/>
      <c r="K1" s="32"/>
      <c r="L1" s="32"/>
      <c r="M1" s="32"/>
      <c r="N1" s="26"/>
    </row>
    <row r="2" spans="1:14" s="10" customFormat="1" ht="15" customHeight="1">
      <c r="A2" s="9" t="s">
        <v>23</v>
      </c>
      <c r="B2" s="9"/>
      <c r="C2" s="9"/>
      <c r="D2" s="1"/>
      <c r="E2" s="1"/>
      <c r="F2" s="1"/>
      <c r="G2" s="7" t="s">
        <v>176</v>
      </c>
      <c r="H2" s="2"/>
      <c r="I2" s="3"/>
      <c r="J2" s="29"/>
      <c r="K2" s="6"/>
      <c r="L2" s="29"/>
      <c r="M2" s="29"/>
      <c r="N2" s="26"/>
    </row>
    <row r="3" spans="1:14" s="10" customFormat="1" ht="9" customHeight="1">
      <c r="A3" s="2"/>
      <c r="B3" s="2"/>
      <c r="C3" s="2"/>
      <c r="D3" s="1"/>
      <c r="E3" s="1"/>
      <c r="F3" s="1"/>
      <c r="G3" s="1"/>
      <c r="H3" s="5"/>
      <c r="I3" s="1"/>
      <c r="J3" s="33"/>
      <c r="K3" s="34"/>
      <c r="L3" s="34"/>
      <c r="M3" s="34"/>
      <c r="N3" s="26"/>
    </row>
    <row r="4" spans="1:14" s="10" customFormat="1" ht="21" customHeight="1">
      <c r="A4" s="1"/>
      <c r="B4" s="1"/>
      <c r="C4" s="316" t="s">
        <v>174</v>
      </c>
      <c r="D4" s="316"/>
      <c r="E4" s="316"/>
      <c r="F4" s="316"/>
      <c r="G4" s="316"/>
      <c r="H4" s="316"/>
      <c r="I4" s="316"/>
      <c r="J4" s="82"/>
      <c r="K4" s="15"/>
      <c r="L4" s="15"/>
      <c r="M4" s="6"/>
      <c r="N4" s="26"/>
    </row>
    <row r="5" spans="1:14" s="10" customFormat="1" ht="17.25" customHeight="1">
      <c r="A5" s="1"/>
      <c r="B5" s="1"/>
      <c r="C5" s="21" t="s">
        <v>175</v>
      </c>
      <c r="D5" s="21"/>
      <c r="E5" s="21"/>
      <c r="F5" s="21"/>
      <c r="G5" s="21"/>
      <c r="H5" s="21"/>
      <c r="I5" s="1"/>
      <c r="J5" s="6"/>
      <c r="K5" s="35"/>
      <c r="L5" s="35"/>
      <c r="M5" s="6"/>
      <c r="N5" s="26"/>
    </row>
    <row r="6" spans="1:14" s="10" customFormat="1" ht="8.25" customHeight="1">
      <c r="A6" s="1"/>
      <c r="B6" s="1"/>
      <c r="C6" s="21"/>
      <c r="D6" s="21"/>
      <c r="E6" s="21"/>
      <c r="F6" s="21"/>
      <c r="G6" s="21"/>
      <c r="H6" s="21"/>
      <c r="I6" s="1"/>
      <c r="J6" s="6"/>
      <c r="K6" s="35"/>
      <c r="L6" s="35"/>
      <c r="M6" s="6"/>
      <c r="N6" s="26"/>
    </row>
    <row r="7" spans="1:14" s="10" customFormat="1" ht="15" customHeight="1">
      <c r="A7" s="3" t="s">
        <v>142</v>
      </c>
      <c r="B7" s="3"/>
      <c r="C7" s="3"/>
      <c r="D7" s="1"/>
      <c r="E7" s="1"/>
      <c r="F7" s="1"/>
      <c r="G7" s="1"/>
      <c r="H7" s="3" t="s">
        <v>143</v>
      </c>
      <c r="I7" s="20"/>
      <c r="J7" s="6"/>
      <c r="K7" s="35"/>
      <c r="L7" s="35"/>
      <c r="M7" s="6"/>
      <c r="N7" s="26"/>
    </row>
    <row r="8" spans="1:13" ht="15" customHeight="1">
      <c r="A8" s="309" t="s">
        <v>1</v>
      </c>
      <c r="B8" s="311" t="s">
        <v>20</v>
      </c>
      <c r="C8" s="312"/>
      <c r="D8" s="312"/>
      <c r="E8" s="312"/>
      <c r="F8" s="312"/>
      <c r="G8" s="312"/>
      <c r="H8" s="314" t="s">
        <v>20</v>
      </c>
      <c r="I8" s="312"/>
      <c r="J8" s="315"/>
      <c r="K8" s="19"/>
      <c r="L8" s="19"/>
      <c r="M8" s="24"/>
    </row>
    <row r="9" spans="1:14" s="4" customFormat="1" ht="15" customHeight="1">
      <c r="A9" s="310"/>
      <c r="B9" s="86" t="s">
        <v>164</v>
      </c>
      <c r="C9" s="85" t="s">
        <v>165</v>
      </c>
      <c r="D9" s="86" t="s">
        <v>125</v>
      </c>
      <c r="E9" s="85" t="s">
        <v>124</v>
      </c>
      <c r="F9" s="86" t="s">
        <v>126</v>
      </c>
      <c r="G9" s="84" t="s">
        <v>150</v>
      </c>
      <c r="H9" s="195" t="s">
        <v>121</v>
      </c>
      <c r="I9" s="196" t="s">
        <v>122</v>
      </c>
      <c r="J9" s="197" t="s">
        <v>154</v>
      </c>
      <c r="K9" s="25"/>
      <c r="L9" s="15"/>
      <c r="M9" s="15"/>
      <c r="N9" s="15"/>
    </row>
    <row r="10" spans="1:14" s="4" customFormat="1" ht="15" customHeight="1">
      <c r="A10" s="310"/>
      <c r="B10" s="90" t="s">
        <v>191</v>
      </c>
      <c r="C10" s="89" t="s">
        <v>192</v>
      </c>
      <c r="D10" s="90" t="s">
        <v>21</v>
      </c>
      <c r="E10" s="89" t="s">
        <v>187</v>
      </c>
      <c r="F10" s="90" t="s">
        <v>21</v>
      </c>
      <c r="G10" s="88" t="s">
        <v>187</v>
      </c>
      <c r="H10" s="198" t="s">
        <v>191</v>
      </c>
      <c r="I10" s="87" t="s">
        <v>21</v>
      </c>
      <c r="J10" s="88" t="s">
        <v>192</v>
      </c>
      <c r="K10" s="25"/>
      <c r="L10" s="15"/>
      <c r="M10" s="25"/>
      <c r="N10" s="15"/>
    </row>
    <row r="11" spans="1:13" ht="15" customHeight="1">
      <c r="A11" s="305" t="s">
        <v>2</v>
      </c>
      <c r="B11" s="150" t="s">
        <v>127</v>
      </c>
      <c r="C11" s="150" t="s">
        <v>130</v>
      </c>
      <c r="D11" s="161" t="s">
        <v>135</v>
      </c>
      <c r="E11" s="150"/>
      <c r="F11" s="151"/>
      <c r="G11" s="201" t="s">
        <v>177</v>
      </c>
      <c r="H11" s="176" t="s">
        <v>133</v>
      </c>
      <c r="I11" s="152" t="s">
        <v>134</v>
      </c>
      <c r="J11" s="193" t="s">
        <v>170</v>
      </c>
      <c r="K11" s="25"/>
      <c r="L11" s="15"/>
      <c r="M11" s="25"/>
    </row>
    <row r="12" spans="1:13" ht="15" customHeight="1">
      <c r="A12" s="306"/>
      <c r="B12" s="153" t="s">
        <v>167</v>
      </c>
      <c r="C12" s="154" t="s">
        <v>75</v>
      </c>
      <c r="D12" s="155" t="s">
        <v>75</v>
      </c>
      <c r="E12" s="153"/>
      <c r="F12" s="155"/>
      <c r="G12" s="156" t="s">
        <v>181</v>
      </c>
      <c r="H12" s="179" t="s">
        <v>75</v>
      </c>
      <c r="I12" s="156" t="s">
        <v>75</v>
      </c>
      <c r="J12" s="156" t="s">
        <v>167</v>
      </c>
      <c r="K12" s="25"/>
      <c r="L12" s="15"/>
      <c r="M12" s="25"/>
    </row>
    <row r="13" spans="1:13" ht="15" customHeight="1">
      <c r="A13" s="306"/>
      <c r="B13" s="153"/>
      <c r="C13" s="154" t="s">
        <v>134</v>
      </c>
      <c r="D13" s="155" t="s">
        <v>130</v>
      </c>
      <c r="E13" s="153"/>
      <c r="F13" s="209"/>
      <c r="G13" s="209"/>
      <c r="H13" s="179" t="s">
        <v>128</v>
      </c>
      <c r="I13" s="156" t="s">
        <v>133</v>
      </c>
      <c r="J13" s="209"/>
      <c r="K13" s="25"/>
      <c r="L13" s="15"/>
      <c r="M13" s="25"/>
    </row>
    <row r="14" spans="1:13" ht="15" customHeight="1">
      <c r="A14" s="306"/>
      <c r="B14" s="208"/>
      <c r="C14" s="154" t="s">
        <v>76</v>
      </c>
      <c r="D14" s="164" t="s">
        <v>76</v>
      </c>
      <c r="E14" s="153"/>
      <c r="F14" s="209"/>
      <c r="G14" s="210"/>
      <c r="H14" s="194" t="s">
        <v>76</v>
      </c>
      <c r="I14" s="159" t="s">
        <v>76</v>
      </c>
      <c r="J14" s="209"/>
      <c r="K14" s="25"/>
      <c r="L14" s="15"/>
      <c r="M14" s="25"/>
    </row>
    <row r="15" spans="1:13" ht="15" customHeight="1">
      <c r="A15" s="305" t="s">
        <v>3</v>
      </c>
      <c r="B15" s="150" t="s">
        <v>130</v>
      </c>
      <c r="C15" s="150" t="s">
        <v>128</v>
      </c>
      <c r="D15" s="150" t="s">
        <v>132</v>
      </c>
      <c r="E15" s="150" t="s">
        <v>138</v>
      </c>
      <c r="F15" s="161"/>
      <c r="G15" s="191"/>
      <c r="H15" s="176" t="s">
        <v>134</v>
      </c>
      <c r="I15" s="161" t="s">
        <v>132</v>
      </c>
      <c r="J15" s="152" t="s">
        <v>137</v>
      </c>
      <c r="K15" s="23"/>
      <c r="L15" s="24"/>
      <c r="M15" s="24"/>
    </row>
    <row r="16" spans="1:13" ht="15" customHeight="1">
      <c r="A16" s="306"/>
      <c r="B16" s="154" t="s">
        <v>75</v>
      </c>
      <c r="C16" s="153" t="s">
        <v>75</v>
      </c>
      <c r="D16" s="153" t="s">
        <v>75</v>
      </c>
      <c r="E16" s="153" t="s">
        <v>75</v>
      </c>
      <c r="F16" s="155"/>
      <c r="G16" s="192"/>
      <c r="H16" s="179" t="s">
        <v>75</v>
      </c>
      <c r="I16" s="155" t="s">
        <v>75</v>
      </c>
      <c r="J16" s="156" t="s">
        <v>75</v>
      </c>
      <c r="K16" s="23"/>
      <c r="L16" s="24"/>
      <c r="M16" s="24"/>
    </row>
    <row r="17" spans="1:13" ht="15" customHeight="1">
      <c r="A17" s="306"/>
      <c r="B17" s="153" t="s">
        <v>134</v>
      </c>
      <c r="C17" s="154" t="s">
        <v>129</v>
      </c>
      <c r="D17" s="153" t="s">
        <v>138</v>
      </c>
      <c r="E17" s="153" t="s">
        <v>130</v>
      </c>
      <c r="F17" s="155"/>
      <c r="G17" s="192"/>
      <c r="H17" s="179" t="s">
        <v>130</v>
      </c>
      <c r="I17" s="155" t="s">
        <v>129</v>
      </c>
      <c r="J17" s="156" t="s">
        <v>132</v>
      </c>
      <c r="K17" s="23"/>
      <c r="L17" s="24"/>
      <c r="M17" s="24"/>
    </row>
    <row r="18" spans="1:13" ht="15" customHeight="1">
      <c r="A18" s="306"/>
      <c r="B18" s="233" t="s">
        <v>76</v>
      </c>
      <c r="C18" s="154" t="s">
        <v>76</v>
      </c>
      <c r="D18" s="200" t="s">
        <v>76</v>
      </c>
      <c r="E18" s="153" t="s">
        <v>76</v>
      </c>
      <c r="F18" s="155"/>
      <c r="G18" s="192"/>
      <c r="H18" s="194" t="s">
        <v>76</v>
      </c>
      <c r="I18" s="162" t="s">
        <v>76</v>
      </c>
      <c r="J18" s="159" t="s">
        <v>76</v>
      </c>
      <c r="K18" s="23"/>
      <c r="L18" s="24"/>
      <c r="M18" s="24"/>
    </row>
    <row r="19" spans="1:13" ht="15" customHeight="1">
      <c r="A19" s="305" t="s">
        <v>4</v>
      </c>
      <c r="B19" s="216" t="s">
        <v>132</v>
      </c>
      <c r="C19" s="150" t="s">
        <v>166</v>
      </c>
      <c r="D19" s="150" t="s">
        <v>173</v>
      </c>
      <c r="E19" s="150" t="s">
        <v>135</v>
      </c>
      <c r="F19" s="161"/>
      <c r="G19" s="152"/>
      <c r="H19" s="176" t="s">
        <v>138</v>
      </c>
      <c r="I19" s="152" t="s">
        <v>130</v>
      </c>
      <c r="J19" s="152" t="s">
        <v>171</v>
      </c>
      <c r="K19" s="23"/>
      <c r="L19" s="24"/>
      <c r="M19" s="24"/>
    </row>
    <row r="20" spans="1:13" ht="15" customHeight="1">
      <c r="A20" s="306"/>
      <c r="B20" s="217" t="s">
        <v>75</v>
      </c>
      <c r="C20" s="154" t="s">
        <v>167</v>
      </c>
      <c r="D20" s="154" t="s">
        <v>167</v>
      </c>
      <c r="E20" s="154" t="s">
        <v>75</v>
      </c>
      <c r="F20" s="155"/>
      <c r="G20" s="156"/>
      <c r="H20" s="179" t="s">
        <v>75</v>
      </c>
      <c r="I20" s="156" t="s">
        <v>75</v>
      </c>
      <c r="J20" s="156" t="s">
        <v>75</v>
      </c>
      <c r="K20" s="23"/>
      <c r="L20" s="24"/>
      <c r="M20" s="24"/>
    </row>
    <row r="21" spans="1:13" ht="15" customHeight="1">
      <c r="A21" s="306"/>
      <c r="B21" s="218" t="s">
        <v>129</v>
      </c>
      <c r="C21" s="154"/>
      <c r="D21" s="154"/>
      <c r="E21" s="154" t="s">
        <v>132</v>
      </c>
      <c r="F21" s="209"/>
      <c r="G21" s="156"/>
      <c r="H21" s="226"/>
      <c r="I21" s="156" t="s">
        <v>138</v>
      </c>
      <c r="J21" s="156" t="s">
        <v>135</v>
      </c>
      <c r="K21" s="23"/>
      <c r="L21" s="24"/>
      <c r="M21" s="24"/>
    </row>
    <row r="22" spans="1:13" ht="15" customHeight="1">
      <c r="A22" s="306"/>
      <c r="B22" s="219" t="s">
        <v>76</v>
      </c>
      <c r="C22" s="157"/>
      <c r="D22" s="153"/>
      <c r="E22" s="153" t="s">
        <v>76</v>
      </c>
      <c r="F22" s="224"/>
      <c r="G22" s="156"/>
      <c r="H22" s="227"/>
      <c r="I22" s="158" t="s">
        <v>76</v>
      </c>
      <c r="J22" s="165" t="s">
        <v>76</v>
      </c>
      <c r="K22" s="27"/>
      <c r="L22" s="24"/>
      <c r="M22" s="24"/>
    </row>
    <row r="23" spans="1:13" ht="15" customHeight="1">
      <c r="A23" s="305" t="s">
        <v>5</v>
      </c>
      <c r="B23" s="220" t="s">
        <v>133</v>
      </c>
      <c r="C23" s="160" t="s">
        <v>182</v>
      </c>
      <c r="D23" s="150"/>
      <c r="E23" s="161" t="s">
        <v>173</v>
      </c>
      <c r="F23" s="167"/>
      <c r="G23" s="168"/>
      <c r="H23" s="176" t="s">
        <v>166</v>
      </c>
      <c r="I23" s="152" t="s">
        <v>173</v>
      </c>
      <c r="J23" s="152" t="s">
        <v>136</v>
      </c>
      <c r="K23" s="23"/>
      <c r="L23" s="24"/>
      <c r="M23" s="24"/>
    </row>
    <row r="24" spans="1:13" ht="15" customHeight="1">
      <c r="A24" s="306"/>
      <c r="B24" s="217" t="s">
        <v>185</v>
      </c>
      <c r="C24" s="154" t="s">
        <v>75</v>
      </c>
      <c r="D24" s="153"/>
      <c r="E24" s="155" t="s">
        <v>167</v>
      </c>
      <c r="F24" s="170"/>
      <c r="G24" s="171"/>
      <c r="H24" s="179" t="s">
        <v>167</v>
      </c>
      <c r="I24" s="156" t="s">
        <v>167</v>
      </c>
      <c r="J24" s="156" t="s">
        <v>75</v>
      </c>
      <c r="K24" s="23"/>
      <c r="L24" s="24"/>
      <c r="M24" s="24"/>
    </row>
    <row r="25" spans="1:13" ht="15" customHeight="1">
      <c r="A25" s="306"/>
      <c r="B25" s="217"/>
      <c r="C25" s="217" t="s">
        <v>133</v>
      </c>
      <c r="D25" s="153"/>
      <c r="E25" s="155"/>
      <c r="F25" s="170" t="s">
        <v>128</v>
      </c>
      <c r="G25" s="171"/>
      <c r="H25" s="226"/>
      <c r="I25" s="209"/>
      <c r="J25" s="156" t="s">
        <v>184</v>
      </c>
      <c r="K25" s="23"/>
      <c r="L25" s="24"/>
      <c r="M25" s="24"/>
    </row>
    <row r="26" spans="1:13" ht="15" customHeight="1">
      <c r="A26" s="306"/>
      <c r="B26" s="221"/>
      <c r="C26" s="225" t="s">
        <v>76</v>
      </c>
      <c r="D26" s="200"/>
      <c r="E26" s="164"/>
      <c r="F26" s="173" t="s">
        <v>172</v>
      </c>
      <c r="G26" s="174"/>
      <c r="H26" s="227"/>
      <c r="I26" s="224"/>
      <c r="J26" s="158" t="s">
        <v>183</v>
      </c>
      <c r="K26" s="23"/>
      <c r="L26" s="24"/>
      <c r="M26" s="24"/>
    </row>
    <row r="27" spans="1:13" ht="15" customHeight="1">
      <c r="A27" s="305" t="s">
        <v>6</v>
      </c>
      <c r="B27" s="175" t="s">
        <v>128</v>
      </c>
      <c r="C27" s="175" t="s">
        <v>131</v>
      </c>
      <c r="D27" s="166"/>
      <c r="E27" s="166"/>
      <c r="F27" s="168" t="s">
        <v>166</v>
      </c>
      <c r="G27" s="168" t="s">
        <v>168</v>
      </c>
      <c r="H27" s="176" t="s">
        <v>173</v>
      </c>
      <c r="I27" s="152" t="s">
        <v>166</v>
      </c>
      <c r="J27" s="152" t="s">
        <v>168</v>
      </c>
      <c r="K27" s="23"/>
      <c r="L27" s="24"/>
      <c r="M27" s="24"/>
    </row>
    <row r="28" spans="1:13" ht="15" customHeight="1">
      <c r="A28" s="306"/>
      <c r="B28" s="178" t="s">
        <v>75</v>
      </c>
      <c r="C28" s="178" t="s">
        <v>167</v>
      </c>
      <c r="D28" s="169"/>
      <c r="E28" s="169"/>
      <c r="F28" s="171" t="s">
        <v>167</v>
      </c>
      <c r="G28" s="171" t="s">
        <v>167</v>
      </c>
      <c r="H28" s="179" t="s">
        <v>167</v>
      </c>
      <c r="I28" s="156" t="s">
        <v>167</v>
      </c>
      <c r="J28" s="156" t="s">
        <v>167</v>
      </c>
      <c r="K28" s="23"/>
      <c r="L28" s="24"/>
      <c r="M28" s="24"/>
    </row>
    <row r="29" spans="1:13" ht="15" customHeight="1">
      <c r="A29" s="306"/>
      <c r="B29" s="202" t="s">
        <v>138</v>
      </c>
      <c r="C29" s="202"/>
      <c r="D29" s="203"/>
      <c r="E29" s="203"/>
      <c r="F29" s="234" t="s">
        <v>128</v>
      </c>
      <c r="G29" s="204" t="s">
        <v>169</v>
      </c>
      <c r="H29" s="179"/>
      <c r="I29" s="156"/>
      <c r="J29" s="156"/>
      <c r="K29" s="23"/>
      <c r="L29" s="24"/>
      <c r="M29" s="24"/>
    </row>
    <row r="30" spans="1:13" ht="15" customHeight="1">
      <c r="A30" s="307"/>
      <c r="B30" s="180" t="s">
        <v>76</v>
      </c>
      <c r="C30" s="180"/>
      <c r="D30" s="172"/>
      <c r="E30" s="172"/>
      <c r="F30" s="225">
        <v>5</v>
      </c>
      <c r="G30" s="181" t="s">
        <v>178</v>
      </c>
      <c r="H30" s="182"/>
      <c r="I30" s="158"/>
      <c r="J30" s="158"/>
      <c r="K30" s="23"/>
      <c r="L30" s="24"/>
      <c r="M30" s="24"/>
    </row>
    <row r="31" spans="1:13" ht="15" customHeight="1">
      <c r="A31" s="305" t="s">
        <v>120</v>
      </c>
      <c r="B31" s="222" t="s">
        <v>173</v>
      </c>
      <c r="C31" s="222" t="s">
        <v>132</v>
      </c>
      <c r="D31" s="113"/>
      <c r="E31" s="113"/>
      <c r="F31" s="222" t="s">
        <v>133</v>
      </c>
      <c r="G31" s="228"/>
      <c r="H31" s="211" t="s">
        <v>129</v>
      </c>
      <c r="I31" s="152" t="s">
        <v>128</v>
      </c>
      <c r="J31" s="177"/>
      <c r="K31" s="23"/>
      <c r="L31" s="24"/>
      <c r="M31" s="24"/>
    </row>
    <row r="32" spans="1:13" ht="15" customHeight="1">
      <c r="A32" s="306"/>
      <c r="B32" s="223" t="s">
        <v>186</v>
      </c>
      <c r="C32" s="223" t="s">
        <v>75</v>
      </c>
      <c r="D32" s="215"/>
      <c r="E32" s="215"/>
      <c r="F32" s="231" t="s">
        <v>75</v>
      </c>
      <c r="G32" s="229"/>
      <c r="H32" s="212" t="s">
        <v>75</v>
      </c>
      <c r="I32" s="156" t="s">
        <v>75</v>
      </c>
      <c r="J32" s="163"/>
      <c r="K32" s="23"/>
      <c r="L32" s="24"/>
      <c r="M32" s="24"/>
    </row>
    <row r="33" spans="1:13" ht="15" customHeight="1">
      <c r="A33" s="306"/>
      <c r="B33" s="215"/>
      <c r="C33" s="215"/>
      <c r="D33" s="215"/>
      <c r="E33" s="215"/>
      <c r="F33" s="223" t="s">
        <v>129</v>
      </c>
      <c r="G33" s="229"/>
      <c r="H33" s="213" t="s">
        <v>132</v>
      </c>
      <c r="I33" s="159"/>
      <c r="J33" s="205"/>
      <c r="K33" s="23"/>
      <c r="L33" s="24"/>
      <c r="M33" s="24"/>
    </row>
    <row r="34" spans="1:12" ht="15" customHeight="1">
      <c r="A34" s="307"/>
      <c r="B34" s="114"/>
      <c r="C34" s="114"/>
      <c r="D34" s="114"/>
      <c r="E34" s="114"/>
      <c r="F34" s="232" t="s">
        <v>76</v>
      </c>
      <c r="G34" s="230"/>
      <c r="H34" s="214" t="s">
        <v>76</v>
      </c>
      <c r="I34" s="158"/>
      <c r="J34" s="158"/>
      <c r="K34" s="23"/>
      <c r="L34" s="24"/>
    </row>
    <row r="35" spans="1:12" ht="15.75" customHeight="1">
      <c r="A35" s="319" t="s">
        <v>194</v>
      </c>
      <c r="B35" s="319"/>
      <c r="C35" s="319"/>
      <c r="D35" s="319"/>
      <c r="E35" s="319"/>
      <c r="F35" s="184"/>
      <c r="G35" s="184"/>
      <c r="H35" s="11"/>
      <c r="I35" s="62" t="s">
        <v>190</v>
      </c>
      <c r="K35" s="23"/>
      <c r="L35" s="24"/>
    </row>
    <row r="36" spans="1:13" ht="17.25" customHeight="1">
      <c r="A36" s="96"/>
      <c r="B36" s="317" t="s">
        <v>193</v>
      </c>
      <c r="C36" s="317"/>
      <c r="F36" s="61" t="s">
        <v>18</v>
      </c>
      <c r="H36" s="24"/>
      <c r="I36" s="61" t="s">
        <v>188</v>
      </c>
      <c r="K36" s="23"/>
      <c r="L36" s="24"/>
      <c r="M36" s="24"/>
    </row>
    <row r="37" spans="2:13" ht="15" customHeight="1">
      <c r="B37" s="91"/>
      <c r="F37" s="6"/>
      <c r="H37" s="50"/>
      <c r="I37" s="6"/>
      <c r="K37" s="24"/>
      <c r="L37" s="24"/>
      <c r="M37" s="24"/>
    </row>
    <row r="38" spans="2:11" ht="15" customHeight="1">
      <c r="B38" s="92"/>
      <c r="F38" s="6"/>
      <c r="H38" s="25"/>
      <c r="I38" s="6"/>
      <c r="K38" s="23"/>
    </row>
    <row r="39" spans="2:13" ht="15" customHeight="1">
      <c r="B39" s="92"/>
      <c r="F39" s="46" t="s">
        <v>19</v>
      </c>
      <c r="H39" s="25"/>
      <c r="I39" s="46" t="s">
        <v>189</v>
      </c>
      <c r="K39" s="12"/>
      <c r="L39" s="12"/>
      <c r="M39" s="12"/>
    </row>
    <row r="40" spans="2:13" ht="15" customHeight="1">
      <c r="B40" s="92"/>
      <c r="C40" s="24"/>
      <c r="D40" s="12"/>
      <c r="E40" s="24"/>
      <c r="F40" s="22"/>
      <c r="G40" s="22"/>
      <c r="H40" s="22"/>
      <c r="I40" s="22"/>
      <c r="J40" s="24"/>
      <c r="K40" s="36"/>
      <c r="L40" s="36"/>
      <c r="M40" s="36"/>
    </row>
    <row r="41" spans="3:10" ht="15" customHeight="1">
      <c r="C41" s="6"/>
      <c r="D41" s="6"/>
      <c r="E41" s="24"/>
      <c r="F41" s="22"/>
      <c r="G41" s="22"/>
      <c r="H41" s="22"/>
      <c r="I41" s="22"/>
      <c r="J41" s="24"/>
    </row>
    <row r="42" ht="15" customHeight="1"/>
    <row r="43" spans="1:10" ht="15" customHeight="1">
      <c r="A43" s="24"/>
      <c r="B43" s="83"/>
      <c r="C43" s="83"/>
      <c r="D43" s="24"/>
      <c r="E43" s="24"/>
      <c r="F43" s="24"/>
      <c r="G43" s="24"/>
      <c r="H43" s="24"/>
      <c r="I43" s="6"/>
      <c r="J43" s="28"/>
    </row>
    <row r="44" spans="1:10" ht="15" customHeight="1">
      <c r="A44" s="313"/>
      <c r="B44" s="313"/>
      <c r="C44" s="68"/>
      <c r="D44" s="93"/>
      <c r="E44" s="93"/>
      <c r="F44" s="93"/>
      <c r="G44" s="94"/>
      <c r="H44" s="74"/>
      <c r="I44" s="74"/>
      <c r="J44" s="74"/>
    </row>
    <row r="45" spans="1:10" ht="15" customHeight="1">
      <c r="A45" s="318"/>
      <c r="B45" s="318"/>
      <c r="C45" s="65"/>
      <c r="D45" s="65"/>
      <c r="E45" s="65"/>
      <c r="F45" s="93"/>
      <c r="G45" s="93"/>
      <c r="H45" s="93"/>
      <c r="I45" s="74"/>
      <c r="J45" s="74"/>
    </row>
    <row r="46" spans="1:10" ht="15" customHeight="1">
      <c r="A46" s="318"/>
      <c r="B46" s="318"/>
      <c r="C46" s="65"/>
      <c r="D46" s="65"/>
      <c r="E46" s="65"/>
      <c r="F46" s="93"/>
      <c r="G46" s="93"/>
      <c r="H46" s="95"/>
      <c r="I46" s="74"/>
      <c r="J46" s="74"/>
    </row>
    <row r="47" spans="1:10" ht="15" customHeight="1">
      <c r="A47" s="66"/>
      <c r="B47" s="66"/>
      <c r="C47" s="67"/>
      <c r="D47" s="67"/>
      <c r="E47" s="67"/>
      <c r="F47" s="67"/>
      <c r="G47" s="67"/>
      <c r="H47" s="67"/>
      <c r="I47" s="6"/>
      <c r="J47" s="25"/>
    </row>
    <row r="48" spans="1:10" ht="15" customHeight="1">
      <c r="A48" s="24"/>
      <c r="B48" s="24"/>
      <c r="C48" s="24"/>
      <c r="D48" s="24"/>
      <c r="E48" s="24"/>
      <c r="F48" s="24"/>
      <c r="G48" s="24"/>
      <c r="H48" s="12"/>
      <c r="I48" s="6"/>
      <c r="J48" s="24"/>
    </row>
    <row r="49" spans="1:9" ht="15" customHeight="1">
      <c r="A49" s="24"/>
      <c r="B49" s="24"/>
      <c r="C49" s="24"/>
      <c r="D49" s="24"/>
      <c r="E49" s="24"/>
      <c r="F49" s="24"/>
      <c r="G49" s="24"/>
      <c r="H49" s="12"/>
      <c r="I49" s="6"/>
    </row>
    <row r="50" spans="1:9" ht="15" customHeight="1">
      <c r="A50" s="24"/>
      <c r="B50" s="24"/>
      <c r="C50" s="24"/>
      <c r="D50" s="24"/>
      <c r="E50" s="24"/>
      <c r="F50" s="24"/>
      <c r="G50" s="24"/>
      <c r="H50" s="12"/>
      <c r="I50" s="6"/>
    </row>
    <row r="51" spans="1:9" ht="15" customHeight="1">
      <c r="A51" s="207"/>
      <c r="B51" s="55"/>
      <c r="C51" s="55"/>
      <c r="D51" s="55"/>
      <c r="E51" s="55"/>
      <c r="F51" s="55"/>
      <c r="G51" s="55"/>
      <c r="H51" s="55"/>
      <c r="I51" s="6"/>
    </row>
    <row r="52" spans="1:10" ht="15" customHeight="1">
      <c r="A52" s="63"/>
      <c r="B52" s="63"/>
      <c r="C52" s="65"/>
      <c r="D52" s="303"/>
      <c r="E52" s="303"/>
      <c r="F52" s="303"/>
      <c r="G52" s="303"/>
      <c r="H52" s="65"/>
      <c r="I52" s="303"/>
      <c r="J52" s="303"/>
    </row>
    <row r="53" spans="1:10" ht="15" customHeight="1">
      <c r="A53" s="304"/>
      <c r="B53" s="304"/>
      <c r="C53" s="56"/>
      <c r="D53" s="299"/>
      <c r="E53" s="299"/>
      <c r="F53" s="320"/>
      <c r="G53" s="320"/>
      <c r="H53" s="80"/>
      <c r="I53" s="299"/>
      <c r="J53" s="299"/>
    </row>
    <row r="54" spans="1:10" ht="15" customHeight="1">
      <c r="A54" s="304"/>
      <c r="B54" s="304"/>
      <c r="C54" s="56"/>
      <c r="D54" s="299"/>
      <c r="E54" s="299"/>
      <c r="F54" s="299"/>
      <c r="G54" s="299"/>
      <c r="H54" s="206"/>
      <c r="I54" s="299"/>
      <c r="J54" s="299"/>
    </row>
    <row r="55" spans="1:10" ht="15" customHeight="1">
      <c r="A55" s="304"/>
      <c r="B55" s="304"/>
      <c r="C55" s="55"/>
      <c r="D55" s="303"/>
      <c r="E55" s="303"/>
      <c r="F55" s="299"/>
      <c r="G55" s="299"/>
      <c r="H55" s="80"/>
      <c r="I55" s="299"/>
      <c r="J55" s="299"/>
    </row>
    <row r="56" spans="1:10" ht="15" customHeight="1">
      <c r="A56" s="304"/>
      <c r="B56" s="304"/>
      <c r="C56" s="55"/>
      <c r="D56" s="303"/>
      <c r="E56" s="303"/>
      <c r="F56" s="299"/>
      <c r="G56" s="299"/>
      <c r="H56" s="80"/>
      <c r="I56" s="299"/>
      <c r="J56" s="299"/>
    </row>
    <row r="57" spans="1:10" ht="15" customHeight="1">
      <c r="A57" s="64"/>
      <c r="B57" s="64"/>
      <c r="C57" s="55"/>
      <c r="D57" s="65"/>
      <c r="E57" s="65"/>
      <c r="F57" s="65"/>
      <c r="G57" s="65"/>
      <c r="H57" s="65"/>
      <c r="I57" s="65"/>
      <c r="J57" s="65"/>
    </row>
    <row r="58" spans="1:10" ht="15" customHeight="1">
      <c r="A58" s="39"/>
      <c r="B58" s="39"/>
      <c r="C58" s="39"/>
      <c r="D58" s="39"/>
      <c r="E58" s="39"/>
      <c r="F58" s="39"/>
      <c r="G58" s="39"/>
      <c r="H58" s="39"/>
      <c r="I58" s="56"/>
      <c r="J58" s="39"/>
    </row>
    <row r="59" spans="1:10" ht="15" customHeight="1">
      <c r="A59" s="39"/>
      <c r="B59" s="39"/>
      <c r="C59" s="39"/>
      <c r="D59" s="39"/>
      <c r="E59" s="39"/>
      <c r="F59" s="39"/>
      <c r="G59" s="80"/>
      <c r="H59" s="39"/>
      <c r="I59" s="50"/>
      <c r="J59" s="1"/>
    </row>
    <row r="60" spans="1:10" ht="15" customHeight="1">
      <c r="A60" s="39"/>
      <c r="B60" s="39"/>
      <c r="C60" s="39"/>
      <c r="D60" s="39"/>
      <c r="E60" s="39"/>
      <c r="F60" s="39"/>
      <c r="G60" s="80"/>
      <c r="H60" s="39"/>
      <c r="I60" s="50"/>
      <c r="J60" s="1"/>
    </row>
    <row r="61" spans="1:10" ht="15" customHeight="1">
      <c r="A61" s="39"/>
      <c r="B61" s="39"/>
      <c r="C61" s="39"/>
      <c r="D61" s="39"/>
      <c r="E61" s="39"/>
      <c r="F61" s="39"/>
      <c r="G61" s="80"/>
      <c r="H61" s="39"/>
      <c r="I61" s="50"/>
      <c r="J61" s="1"/>
    </row>
    <row r="62" spans="1:10" ht="15" customHeight="1">
      <c r="A62" s="39"/>
      <c r="B62" s="39"/>
      <c r="C62" s="39"/>
      <c r="D62" s="39"/>
      <c r="E62" s="39"/>
      <c r="F62" s="39"/>
      <c r="G62" s="79"/>
      <c r="H62" s="39"/>
      <c r="I62" s="57"/>
      <c r="J62" s="1"/>
    </row>
    <row r="63" spans="1:10" ht="15" customHeight="1">
      <c r="A63" s="39"/>
      <c r="B63" s="39"/>
      <c r="C63" s="39"/>
      <c r="D63" s="39"/>
      <c r="E63" s="39"/>
      <c r="F63" s="39"/>
      <c r="G63" s="39"/>
      <c r="H63" s="39"/>
      <c r="I63" s="50"/>
      <c r="J63" s="1"/>
    </row>
    <row r="64" spans="1:2" ht="15" customHeight="1">
      <c r="A64" s="25"/>
      <c r="B64" s="25"/>
    </row>
    <row r="65" spans="1:10" ht="15" customHeight="1">
      <c r="A65" s="301"/>
      <c r="B65" s="302"/>
      <c r="C65" s="302"/>
      <c r="D65" s="302"/>
      <c r="E65" s="302"/>
      <c r="F65" s="302"/>
      <c r="G65" s="302"/>
      <c r="H65" s="302"/>
      <c r="I65" s="302"/>
      <c r="J65" s="302"/>
    </row>
    <row r="66" spans="1:10" ht="15" customHeight="1">
      <c r="A66" s="58"/>
      <c r="B66" s="59"/>
      <c r="C66" s="49"/>
      <c r="D66" s="282"/>
      <c r="E66" s="282"/>
      <c r="F66" s="282"/>
      <c r="G66" s="282"/>
      <c r="H66" s="47"/>
      <c r="I66" s="295"/>
      <c r="J66" s="296"/>
    </row>
    <row r="67" spans="1:10" ht="15" customHeight="1">
      <c r="A67" s="70"/>
      <c r="B67" s="71"/>
      <c r="C67" s="75"/>
      <c r="D67" s="283"/>
      <c r="E67" s="283"/>
      <c r="F67" s="283"/>
      <c r="G67" s="283"/>
      <c r="H67" s="148"/>
      <c r="I67" s="297"/>
      <c r="J67" s="298"/>
    </row>
    <row r="68" spans="1:10" ht="15" customHeight="1">
      <c r="A68" s="72"/>
      <c r="B68" s="73"/>
      <c r="C68" s="76"/>
      <c r="D68" s="292"/>
      <c r="E68" s="292"/>
      <c r="F68" s="300"/>
      <c r="G68" s="300"/>
      <c r="H68" s="149"/>
      <c r="I68" s="293"/>
      <c r="J68" s="294"/>
    </row>
    <row r="69" spans="1:10" ht="15" customHeight="1">
      <c r="A69" s="70"/>
      <c r="B69" s="71"/>
      <c r="C69" s="75"/>
      <c r="D69" s="283"/>
      <c r="E69" s="283"/>
      <c r="F69" s="283"/>
      <c r="G69" s="283"/>
      <c r="H69" s="148"/>
      <c r="I69" s="297"/>
      <c r="J69" s="298"/>
    </row>
    <row r="70" spans="1:10" ht="15" customHeight="1">
      <c r="A70" s="72"/>
      <c r="B70" s="73"/>
      <c r="C70" s="76"/>
      <c r="D70" s="77"/>
      <c r="E70" s="78"/>
      <c r="F70" s="292"/>
      <c r="G70" s="292"/>
      <c r="H70" s="149"/>
      <c r="I70" s="293"/>
      <c r="J70" s="294"/>
    </row>
    <row r="71" spans="1:10" ht="15" customHeight="1">
      <c r="A71" s="68"/>
      <c r="B71" s="69"/>
      <c r="C71" s="55"/>
      <c r="D71" s="65"/>
      <c r="E71" s="65"/>
      <c r="F71" s="65"/>
      <c r="G71" s="65"/>
      <c r="H71" s="55"/>
      <c r="I71" s="39"/>
      <c r="J71" s="55"/>
    </row>
    <row r="72" spans="1:10" ht="15" customHeight="1">
      <c r="A72" s="323"/>
      <c r="B72" s="323"/>
      <c r="C72" s="323"/>
      <c r="D72" s="323"/>
      <c r="E72" s="323"/>
      <c r="F72" s="323"/>
      <c r="G72" s="323"/>
      <c r="H72" s="323"/>
      <c r="I72" s="39"/>
      <c r="J72" s="55"/>
    </row>
    <row r="73" spans="1:10" ht="15" customHeight="1">
      <c r="A73" s="323"/>
      <c r="B73" s="323"/>
      <c r="C73" s="323"/>
      <c r="D73" s="323"/>
      <c r="E73" s="323"/>
      <c r="F73" s="323"/>
      <c r="G73" s="323"/>
      <c r="H73" s="323"/>
      <c r="I73" s="39"/>
      <c r="J73" s="55"/>
    </row>
    <row r="74" spans="1:8" ht="15" customHeight="1">
      <c r="A74" s="24"/>
      <c r="B74" s="19"/>
      <c r="C74" s="19"/>
      <c r="D74" s="24"/>
      <c r="E74" s="24"/>
      <c r="F74" s="24"/>
      <c r="G74" s="24"/>
      <c r="H74" s="24"/>
    </row>
    <row r="75" spans="1:9" ht="15" customHeight="1">
      <c r="A75" s="25"/>
      <c r="B75" s="23"/>
      <c r="C75" s="60"/>
      <c r="D75" s="81"/>
      <c r="E75" s="81"/>
      <c r="F75" s="81"/>
      <c r="G75" s="81"/>
      <c r="H75" s="74"/>
      <c r="I75" s="50"/>
    </row>
    <row r="76" spans="1:8" ht="15" customHeight="1">
      <c r="A76" s="25"/>
      <c r="B76" s="15"/>
      <c r="C76" s="15"/>
      <c r="D76" s="25"/>
      <c r="E76" s="25"/>
      <c r="F76" s="25"/>
      <c r="G76" s="25"/>
      <c r="H76" s="74"/>
    </row>
    <row r="77" spans="1:8" ht="15" customHeight="1">
      <c r="A77" s="25"/>
      <c r="B77" s="15"/>
      <c r="C77" s="15"/>
      <c r="D77" s="25"/>
      <c r="E77" s="25"/>
      <c r="F77" s="25"/>
      <c r="G77" s="25"/>
      <c r="H77" s="74"/>
    </row>
    <row r="78" spans="1:8" ht="16.5" customHeight="1">
      <c r="A78" s="24"/>
      <c r="B78" s="12"/>
      <c r="C78" s="24"/>
      <c r="D78" s="22"/>
      <c r="E78" s="22"/>
      <c r="F78" s="22"/>
      <c r="G78" s="22"/>
      <c r="H78" s="24"/>
    </row>
    <row r="79" spans="1:8" ht="15" customHeight="1">
      <c r="A79" s="6"/>
      <c r="B79" s="6"/>
      <c r="C79" s="24"/>
      <c r="D79" s="22"/>
      <c r="E79" s="22"/>
      <c r="F79" s="22"/>
      <c r="G79" s="22"/>
      <c r="H79" s="24"/>
    </row>
    <row r="80" spans="1:8" ht="15" customHeight="1">
      <c r="A80" s="12"/>
      <c r="B80" s="12"/>
      <c r="C80" s="24"/>
      <c r="D80" s="22"/>
      <c r="E80" s="22"/>
      <c r="F80" s="22"/>
      <c r="G80" s="22"/>
      <c r="H80" s="24"/>
    </row>
    <row r="81" spans="1:8" ht="13.5" customHeight="1">
      <c r="A81" s="12"/>
      <c r="B81" s="12"/>
      <c r="C81" s="24"/>
      <c r="D81" s="22"/>
      <c r="E81" s="22"/>
      <c r="F81" s="22"/>
      <c r="G81" s="22"/>
      <c r="H81" s="24"/>
    </row>
    <row r="82" spans="1:8" ht="12.75" customHeight="1">
      <c r="A82" s="12"/>
      <c r="B82" s="12"/>
      <c r="C82" s="6"/>
      <c r="D82" s="6"/>
      <c r="E82" s="6"/>
      <c r="F82" s="6"/>
      <c r="G82" s="6"/>
      <c r="H82" s="6"/>
    </row>
    <row r="83" spans="1:8" ht="10.5" customHeight="1">
      <c r="A83" s="6"/>
      <c r="B83" s="6"/>
      <c r="C83" s="6"/>
      <c r="D83" s="6"/>
      <c r="E83" s="6"/>
      <c r="F83" s="6"/>
      <c r="G83" s="6"/>
      <c r="H83" s="6"/>
    </row>
    <row r="84" spans="1:8" ht="15.75" customHeight="1">
      <c r="A84" s="6"/>
      <c r="B84" s="6"/>
      <c r="C84" s="6"/>
      <c r="D84" s="6"/>
      <c r="E84" s="6"/>
      <c r="F84" s="6"/>
      <c r="G84" s="6"/>
      <c r="H84" s="37"/>
    </row>
    <row r="85" spans="1:8" ht="6" customHeight="1">
      <c r="A85" s="6"/>
      <c r="B85" s="6"/>
      <c r="C85" s="6"/>
      <c r="D85" s="6"/>
      <c r="E85" s="6"/>
      <c r="F85" s="6"/>
      <c r="G85" s="6"/>
      <c r="H85" s="6"/>
    </row>
    <row r="86" spans="1:8" ht="13.5" customHeight="1">
      <c r="A86" s="6"/>
      <c r="B86" s="6"/>
      <c r="C86" s="6"/>
      <c r="D86" s="6"/>
      <c r="E86" s="6"/>
      <c r="F86" s="6"/>
      <c r="G86" s="6"/>
      <c r="H86" s="6"/>
    </row>
    <row r="87" spans="1:8" ht="10.5" customHeight="1">
      <c r="A87" s="6"/>
      <c r="B87" s="6"/>
      <c r="C87" s="6"/>
      <c r="D87" s="6"/>
      <c r="E87" s="6"/>
      <c r="F87" s="6"/>
      <c r="G87" s="6"/>
      <c r="H87" s="6"/>
    </row>
    <row r="88" spans="1:8" ht="10.5" customHeight="1">
      <c r="A88" s="6"/>
      <c r="B88" s="6"/>
      <c r="C88" s="6"/>
      <c r="D88" s="6"/>
      <c r="E88" s="6"/>
      <c r="F88" s="6"/>
      <c r="G88" s="6"/>
      <c r="H88" s="6"/>
    </row>
    <row r="89" spans="1:8" ht="10.5" customHeight="1">
      <c r="A89" s="6"/>
      <c r="B89" s="6"/>
      <c r="C89" s="6"/>
      <c r="D89" s="6"/>
      <c r="E89" s="6"/>
      <c r="F89" s="6"/>
      <c r="G89" s="6"/>
      <c r="H89" s="6"/>
    </row>
    <row r="90" ht="8.25" customHeight="1"/>
    <row r="91" ht="13.5" customHeight="1"/>
    <row r="95" spans="1:9" ht="15">
      <c r="A95" s="321"/>
      <c r="B95" s="16"/>
      <c r="C95" s="12"/>
      <c r="D95" s="11"/>
      <c r="E95" s="11"/>
      <c r="F95" s="11"/>
      <c r="G95" s="11"/>
      <c r="H95" s="12"/>
      <c r="I95" s="6"/>
    </row>
    <row r="96" spans="1:9" ht="15">
      <c r="A96" s="321"/>
      <c r="B96" s="16"/>
      <c r="C96" s="12"/>
      <c r="D96" s="11"/>
      <c r="E96" s="11"/>
      <c r="F96" s="11"/>
      <c r="G96" s="11"/>
      <c r="H96" s="12"/>
      <c r="I96" s="6"/>
    </row>
    <row r="97" spans="1:9" ht="15">
      <c r="A97" s="321"/>
      <c r="B97" s="16"/>
      <c r="C97" s="12"/>
      <c r="D97" s="11"/>
      <c r="E97" s="11"/>
      <c r="F97" s="11"/>
      <c r="G97" s="11"/>
      <c r="H97" s="12"/>
      <c r="I97" s="6"/>
    </row>
    <row r="98" spans="1:9" ht="15">
      <c r="A98" s="321"/>
      <c r="B98" s="16"/>
      <c r="C98" s="17"/>
      <c r="D98" s="11"/>
      <c r="E98" s="11"/>
      <c r="F98" s="11"/>
      <c r="G98" s="11"/>
      <c r="H98" s="12"/>
      <c r="I98" s="6"/>
    </row>
    <row r="99" spans="1:9" ht="15">
      <c r="A99" s="321"/>
      <c r="B99" s="16"/>
      <c r="C99" s="12"/>
      <c r="D99" s="11"/>
      <c r="E99" s="11"/>
      <c r="F99" s="11"/>
      <c r="G99" s="11"/>
      <c r="H99" s="12"/>
      <c r="I99" s="6"/>
    </row>
    <row r="100" spans="1:9" ht="15">
      <c r="A100" s="321"/>
      <c r="B100" s="16"/>
      <c r="C100" s="12"/>
      <c r="D100" s="11"/>
      <c r="E100" s="11"/>
      <c r="F100" s="11"/>
      <c r="G100" s="11"/>
      <c r="H100" s="12"/>
      <c r="I100" s="6"/>
    </row>
    <row r="101" spans="1:9" ht="15">
      <c r="A101" s="321"/>
      <c r="B101" s="16"/>
      <c r="C101" s="12"/>
      <c r="D101" s="11"/>
      <c r="E101" s="11"/>
      <c r="F101" s="11"/>
      <c r="G101" s="11"/>
      <c r="H101" s="12"/>
      <c r="I101" s="6"/>
    </row>
    <row r="102" spans="1:9" ht="15">
      <c r="A102" s="321"/>
      <c r="B102" s="16"/>
      <c r="C102" s="12"/>
      <c r="D102" s="11"/>
      <c r="E102" s="11"/>
      <c r="F102" s="11"/>
      <c r="G102" s="11"/>
      <c r="H102" s="12"/>
      <c r="I102" s="6"/>
    </row>
    <row r="103" spans="1:9" ht="15">
      <c r="A103" s="321"/>
      <c r="B103" s="16"/>
      <c r="C103" s="12"/>
      <c r="D103" s="11"/>
      <c r="E103" s="11"/>
      <c r="F103" s="11"/>
      <c r="G103" s="11"/>
      <c r="H103" s="12"/>
      <c r="I103" s="6"/>
    </row>
    <row r="104" spans="1:9" ht="15">
      <c r="A104" s="321"/>
      <c r="B104" s="16"/>
      <c r="C104" s="12"/>
      <c r="D104" s="11"/>
      <c r="E104" s="11"/>
      <c r="F104" s="11"/>
      <c r="G104" s="11"/>
      <c r="H104" s="12"/>
      <c r="I104" s="6"/>
    </row>
    <row r="105" spans="1:9" ht="15">
      <c r="A105" s="321"/>
      <c r="B105" s="16"/>
      <c r="C105" s="12"/>
      <c r="D105" s="11"/>
      <c r="E105" s="11"/>
      <c r="F105" s="11"/>
      <c r="G105" s="11"/>
      <c r="H105" s="12"/>
      <c r="I105" s="6"/>
    </row>
    <row r="106" spans="1:9" ht="15">
      <c r="A106" s="321"/>
      <c r="B106" s="16"/>
      <c r="C106" s="12"/>
      <c r="D106" s="11"/>
      <c r="E106" s="11"/>
      <c r="F106" s="11"/>
      <c r="G106" s="11"/>
      <c r="H106" s="12"/>
      <c r="I106" s="6"/>
    </row>
    <row r="107" spans="1:9" ht="15">
      <c r="A107" s="12"/>
      <c r="B107" s="12"/>
      <c r="C107" s="12"/>
      <c r="D107" s="12"/>
      <c r="E107" s="12"/>
      <c r="F107" s="12"/>
      <c r="G107" s="12"/>
      <c r="H107" s="12"/>
      <c r="I107" s="6"/>
    </row>
    <row r="108" spans="1:9" ht="15">
      <c r="A108" s="18"/>
      <c r="B108" s="18"/>
      <c r="C108" s="18"/>
      <c r="D108" s="12"/>
      <c r="E108" s="12"/>
      <c r="F108" s="12"/>
      <c r="G108" s="12"/>
      <c r="H108" s="12"/>
      <c r="I108" s="6"/>
    </row>
    <row r="109" spans="1:9" ht="15">
      <c r="A109" s="322"/>
      <c r="B109" s="13"/>
      <c r="C109" s="324"/>
      <c r="D109" s="324"/>
      <c r="E109" s="14"/>
      <c r="F109" s="14"/>
      <c r="G109" s="14"/>
      <c r="H109" s="14"/>
      <c r="I109" s="6"/>
    </row>
    <row r="110" spans="1:9" ht="15">
      <c r="A110" s="322"/>
      <c r="B110" s="13"/>
      <c r="C110" s="14"/>
      <c r="D110" s="322"/>
      <c r="E110" s="13"/>
      <c r="F110" s="13"/>
      <c r="G110" s="13"/>
      <c r="H110" s="322"/>
      <c r="I110" s="6"/>
    </row>
    <row r="111" spans="1:9" ht="15">
      <c r="A111" s="322"/>
      <c r="B111" s="13"/>
      <c r="C111" s="14"/>
      <c r="D111" s="322"/>
      <c r="E111" s="13"/>
      <c r="F111" s="13"/>
      <c r="G111" s="13"/>
      <c r="H111" s="322"/>
      <c r="I111" s="6"/>
    </row>
    <row r="112" spans="1:9" ht="15">
      <c r="A112" s="321"/>
      <c r="B112" s="16"/>
      <c r="C112" s="12"/>
      <c r="D112" s="11"/>
      <c r="E112" s="11"/>
      <c r="F112" s="11"/>
      <c r="G112" s="11"/>
      <c r="H112" s="12"/>
      <c r="I112" s="6"/>
    </row>
    <row r="113" spans="1:9" ht="15">
      <c r="A113" s="321"/>
      <c r="B113" s="16"/>
      <c r="C113" s="12"/>
      <c r="D113" s="11"/>
      <c r="E113" s="11"/>
      <c r="F113" s="11"/>
      <c r="G113" s="11"/>
      <c r="H113" s="12"/>
      <c r="I113" s="6"/>
    </row>
    <row r="114" spans="1:9" ht="15">
      <c r="A114" s="321"/>
      <c r="B114" s="16"/>
      <c r="C114" s="12"/>
      <c r="D114" s="11"/>
      <c r="E114" s="11"/>
      <c r="F114" s="11"/>
      <c r="G114" s="11"/>
      <c r="H114" s="12"/>
      <c r="I114" s="6"/>
    </row>
    <row r="115" spans="1:9" ht="15">
      <c r="A115" s="321"/>
      <c r="B115" s="16"/>
      <c r="C115" s="12"/>
      <c r="D115" s="11"/>
      <c r="E115" s="11"/>
      <c r="F115" s="11"/>
      <c r="G115" s="11"/>
      <c r="H115" s="12"/>
      <c r="I115" s="6"/>
    </row>
    <row r="116" spans="1:9" ht="15">
      <c r="A116" s="321"/>
      <c r="B116" s="16"/>
      <c r="C116" s="12"/>
      <c r="D116" s="11"/>
      <c r="E116" s="11"/>
      <c r="F116" s="11"/>
      <c r="G116" s="11"/>
      <c r="H116" s="12"/>
      <c r="I116" s="6"/>
    </row>
    <row r="117" spans="1:9" ht="15">
      <c r="A117" s="321"/>
      <c r="B117" s="16"/>
      <c r="C117" s="12"/>
      <c r="D117" s="11"/>
      <c r="E117" s="11"/>
      <c r="F117" s="11"/>
      <c r="G117" s="11"/>
      <c r="H117" s="12"/>
      <c r="I117" s="6"/>
    </row>
    <row r="118" spans="1:9" ht="15">
      <c r="A118" s="321"/>
      <c r="B118" s="16"/>
      <c r="C118" s="17"/>
      <c r="D118" s="11"/>
      <c r="E118" s="11"/>
      <c r="F118" s="11"/>
      <c r="G118" s="11"/>
      <c r="H118" s="12"/>
      <c r="I118" s="6"/>
    </row>
    <row r="119" spans="1:9" ht="15">
      <c r="A119" s="321"/>
      <c r="B119" s="16"/>
      <c r="C119" s="12"/>
      <c r="D119" s="11"/>
      <c r="E119" s="11"/>
      <c r="F119" s="11"/>
      <c r="G119" s="11"/>
      <c r="H119" s="12"/>
      <c r="I119" s="6"/>
    </row>
    <row r="120" spans="1:9" ht="15">
      <c r="A120" s="321"/>
      <c r="B120" s="16"/>
      <c r="C120" s="12"/>
      <c r="D120" s="11"/>
      <c r="E120" s="11"/>
      <c r="F120" s="11"/>
      <c r="G120" s="11"/>
      <c r="H120" s="12"/>
      <c r="I120" s="6"/>
    </row>
    <row r="121" spans="1:9" ht="15">
      <c r="A121" s="321"/>
      <c r="B121" s="16"/>
      <c r="C121" s="12"/>
      <c r="D121" s="11"/>
      <c r="E121" s="11"/>
      <c r="F121" s="11"/>
      <c r="G121" s="11"/>
      <c r="H121" s="12"/>
      <c r="I121" s="6"/>
    </row>
    <row r="122" spans="1:9" ht="15">
      <c r="A122" s="321"/>
      <c r="B122" s="16"/>
      <c r="C122" s="12"/>
      <c r="D122" s="11"/>
      <c r="E122" s="11"/>
      <c r="F122" s="11"/>
      <c r="G122" s="11"/>
      <c r="H122" s="12"/>
      <c r="I122" s="6"/>
    </row>
    <row r="123" spans="1:9" ht="15">
      <c r="A123" s="321"/>
      <c r="B123" s="16"/>
      <c r="C123" s="12"/>
      <c r="D123" s="11"/>
      <c r="E123" s="11"/>
      <c r="F123" s="11"/>
      <c r="G123" s="11"/>
      <c r="H123" s="12"/>
      <c r="I123" s="6"/>
    </row>
    <row r="124" spans="1:9" ht="15">
      <c r="A124" s="321"/>
      <c r="B124" s="16"/>
      <c r="C124" s="12"/>
      <c r="D124" s="11"/>
      <c r="E124" s="11"/>
      <c r="F124" s="11"/>
      <c r="G124" s="11"/>
      <c r="H124" s="12"/>
      <c r="I124" s="6"/>
    </row>
    <row r="125" spans="1:9" ht="15">
      <c r="A125" s="321"/>
      <c r="B125" s="16"/>
      <c r="C125" s="12"/>
      <c r="D125" s="11"/>
      <c r="E125" s="11"/>
      <c r="F125" s="11"/>
      <c r="G125" s="11"/>
      <c r="H125" s="12"/>
      <c r="I125" s="6"/>
    </row>
    <row r="126" spans="1:9" ht="15">
      <c r="A126" s="321"/>
      <c r="B126" s="16"/>
      <c r="C126" s="12"/>
      <c r="D126" s="11"/>
      <c r="E126" s="11"/>
      <c r="F126" s="11"/>
      <c r="G126" s="11"/>
      <c r="H126" s="12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15"/>
      <c r="D128" s="19"/>
      <c r="E128" s="19"/>
      <c r="F128" s="19"/>
      <c r="G128" s="19"/>
      <c r="H128" s="15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8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</sheetData>
  <mergeCells count="63">
    <mergeCell ref="H110:H111"/>
    <mergeCell ref="A55:B56"/>
    <mergeCell ref="A72:H72"/>
    <mergeCell ref="A73:H73"/>
    <mergeCell ref="A109:A111"/>
    <mergeCell ref="A101:A103"/>
    <mergeCell ref="C109:D109"/>
    <mergeCell ref="F69:G69"/>
    <mergeCell ref="F70:G70"/>
    <mergeCell ref="D69:E69"/>
    <mergeCell ref="A124:A126"/>
    <mergeCell ref="A112:A114"/>
    <mergeCell ref="A115:A117"/>
    <mergeCell ref="A118:A120"/>
    <mergeCell ref="A121:A123"/>
    <mergeCell ref="A95:A97"/>
    <mergeCell ref="A98:A100"/>
    <mergeCell ref="A104:A106"/>
    <mergeCell ref="D110:D111"/>
    <mergeCell ref="D55:E55"/>
    <mergeCell ref="H8:J8"/>
    <mergeCell ref="C4:I4"/>
    <mergeCell ref="A15:A18"/>
    <mergeCell ref="B36:C36"/>
    <mergeCell ref="A31:A34"/>
    <mergeCell ref="A45:B45"/>
    <mergeCell ref="A46:B46"/>
    <mergeCell ref="A35:E35"/>
    <mergeCell ref="F53:G53"/>
    <mergeCell ref="A1:C1"/>
    <mergeCell ref="A8:A10"/>
    <mergeCell ref="B8:G8"/>
    <mergeCell ref="A44:B44"/>
    <mergeCell ref="A53:B54"/>
    <mergeCell ref="A11:A14"/>
    <mergeCell ref="A23:A26"/>
    <mergeCell ref="A27:A30"/>
    <mergeCell ref="A19:A22"/>
    <mergeCell ref="D54:E54"/>
    <mergeCell ref="I52:J52"/>
    <mergeCell ref="D53:E53"/>
    <mergeCell ref="F56:G56"/>
    <mergeCell ref="D52:E52"/>
    <mergeCell ref="F54:G54"/>
    <mergeCell ref="D56:E56"/>
    <mergeCell ref="I53:J53"/>
    <mergeCell ref="I54:J54"/>
    <mergeCell ref="F52:G52"/>
    <mergeCell ref="I70:J70"/>
    <mergeCell ref="I66:J66"/>
    <mergeCell ref="I69:J69"/>
    <mergeCell ref="F55:G55"/>
    <mergeCell ref="I67:J67"/>
    <mergeCell ref="I68:J68"/>
    <mergeCell ref="F68:G68"/>
    <mergeCell ref="A65:J65"/>
    <mergeCell ref="I55:J55"/>
    <mergeCell ref="I56:J56"/>
    <mergeCell ref="D66:E66"/>
    <mergeCell ref="D67:E67"/>
    <mergeCell ref="D68:E68"/>
    <mergeCell ref="F66:G66"/>
    <mergeCell ref="F67:G67"/>
  </mergeCells>
  <printOptions/>
  <pageMargins left="0.24" right="0.16" top="0.2" bottom="0.2" header="0.2" footer="0.2"/>
  <pageSetup horizontalDpi="600" verticalDpi="600" orientation="landscape" paperSize="9" r:id="rId2"/>
  <headerFooter alignWithMargins="0">
    <oddFooter>&amp;C&amp;"Arial,Italic"&amp;8http://w.w.w.truongvietducthainguyen.edu.vn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8515625" style="0" customWidth="1"/>
    <col min="2" max="2" width="29.57421875" style="0" customWidth="1"/>
    <col min="3" max="3" width="16.8515625" style="0" customWidth="1"/>
    <col min="4" max="4" width="11.57421875" style="0" customWidth="1"/>
    <col min="5" max="5" width="14.7109375" style="0" customWidth="1"/>
    <col min="6" max="6" width="12.7109375" style="0" customWidth="1"/>
    <col min="7" max="8" width="19.57421875" style="0" customWidth="1"/>
    <col min="9" max="9" width="14.7109375" style="0" customWidth="1"/>
  </cols>
  <sheetData>
    <row r="1" spans="1:9" ht="16.5">
      <c r="A1" s="235"/>
      <c r="B1" s="235" t="s">
        <v>203</v>
      </c>
      <c r="C1" s="325" t="s">
        <v>231</v>
      </c>
      <c r="D1" s="325"/>
      <c r="E1" s="325"/>
      <c r="F1" s="325"/>
      <c r="G1" s="325"/>
      <c r="H1" s="325"/>
      <c r="I1" s="325"/>
    </row>
    <row r="2" spans="1:9" ht="18.75">
      <c r="A2" s="235"/>
      <c r="B2" s="267" t="s">
        <v>204</v>
      </c>
      <c r="C2" s="326" t="s">
        <v>230</v>
      </c>
      <c r="D2" s="327"/>
      <c r="E2" s="327"/>
      <c r="F2" s="327"/>
      <c r="G2" s="327"/>
      <c r="H2" s="327"/>
      <c r="I2" s="327"/>
    </row>
    <row r="3" spans="1:9" ht="15.75">
      <c r="A3" s="235"/>
      <c r="B3" s="235"/>
      <c r="C3" s="236"/>
      <c r="D3" s="236"/>
      <c r="E3" s="236"/>
      <c r="F3" s="236"/>
      <c r="G3" s="236"/>
      <c r="H3" s="235"/>
      <c r="I3" s="235"/>
    </row>
    <row r="4" spans="1:9" ht="18.75" customHeight="1">
      <c r="A4" s="327" t="s">
        <v>232</v>
      </c>
      <c r="B4" s="327"/>
      <c r="C4" s="327"/>
      <c r="D4" s="327"/>
      <c r="E4" s="327"/>
      <c r="F4" s="327"/>
      <c r="G4" s="327"/>
      <c r="H4" s="327"/>
      <c r="I4" s="327"/>
    </row>
    <row r="5" spans="1:9" ht="18.75" customHeight="1">
      <c r="A5" s="327" t="s">
        <v>233</v>
      </c>
      <c r="B5" s="327"/>
      <c r="C5" s="327"/>
      <c r="D5" s="327"/>
      <c r="E5" s="327"/>
      <c r="F5" s="327"/>
      <c r="G5" s="327"/>
      <c r="H5" s="327"/>
      <c r="I5" s="327"/>
    </row>
    <row r="6" spans="1:9" ht="18.75" customHeight="1">
      <c r="A6" s="328" t="s">
        <v>262</v>
      </c>
      <c r="B6" s="329"/>
      <c r="C6" s="276"/>
      <c r="D6" s="276"/>
      <c r="E6" s="276"/>
      <c r="F6" s="276"/>
      <c r="G6" s="276"/>
      <c r="H6" s="276"/>
      <c r="I6" s="276"/>
    </row>
    <row r="7" spans="1:9" ht="15.75">
      <c r="A7" s="235"/>
      <c r="B7" s="235"/>
      <c r="C7" s="235"/>
      <c r="D7" s="235"/>
      <c r="E7" s="235"/>
      <c r="F7" s="235"/>
      <c r="G7" s="235"/>
      <c r="H7" s="235"/>
      <c r="I7" s="235"/>
    </row>
    <row r="8" spans="1:9" ht="16.5">
      <c r="A8" s="247" t="s">
        <v>225</v>
      </c>
      <c r="B8" s="248" t="s">
        <v>0</v>
      </c>
      <c r="C8" s="247" t="s">
        <v>215</v>
      </c>
      <c r="D8" s="332" t="s">
        <v>226</v>
      </c>
      <c r="E8" s="333"/>
      <c r="F8" s="247" t="s">
        <v>205</v>
      </c>
      <c r="G8" s="248" t="s">
        <v>216</v>
      </c>
      <c r="H8" s="247" t="s">
        <v>217</v>
      </c>
      <c r="I8" s="247" t="s">
        <v>7</v>
      </c>
    </row>
    <row r="9" spans="1:9" ht="16.5">
      <c r="A9" s="241"/>
      <c r="B9" s="252"/>
      <c r="C9" s="241"/>
      <c r="D9" s="264" t="s">
        <v>222</v>
      </c>
      <c r="E9" s="265" t="s">
        <v>195</v>
      </c>
      <c r="F9" s="241"/>
      <c r="G9" s="252"/>
      <c r="H9" s="241"/>
      <c r="I9" s="241"/>
    </row>
    <row r="10" spans="1:9" ht="16.5">
      <c r="A10" s="240"/>
      <c r="B10" s="243"/>
      <c r="C10" s="240" t="s">
        <v>239</v>
      </c>
      <c r="D10" s="239" t="s">
        <v>206</v>
      </c>
      <c r="E10" s="239"/>
      <c r="F10" s="259"/>
      <c r="G10" s="239" t="s">
        <v>259</v>
      </c>
      <c r="H10" s="244"/>
      <c r="I10" s="244"/>
    </row>
    <row r="11" spans="1:9" ht="16.5">
      <c r="A11" s="240">
        <v>1</v>
      </c>
      <c r="B11" s="243" t="s">
        <v>218</v>
      </c>
      <c r="C11" s="240" t="s">
        <v>241</v>
      </c>
      <c r="D11" s="240" t="s">
        <v>206</v>
      </c>
      <c r="E11" s="240"/>
      <c r="F11" s="259">
        <v>41584</v>
      </c>
      <c r="G11" s="240" t="s">
        <v>260</v>
      </c>
      <c r="H11" s="244"/>
      <c r="I11" s="244"/>
    </row>
    <row r="12" spans="1:9" ht="16.5">
      <c r="A12" s="240"/>
      <c r="B12" s="243"/>
      <c r="C12" s="240" t="s">
        <v>240</v>
      </c>
      <c r="D12" s="238" t="s">
        <v>207</v>
      </c>
      <c r="E12" s="240"/>
      <c r="F12" s="270"/>
      <c r="G12" s="240" t="s">
        <v>246</v>
      </c>
      <c r="H12" s="244"/>
      <c r="I12" s="244"/>
    </row>
    <row r="13" spans="1:9" ht="16.5">
      <c r="A13" s="240"/>
      <c r="B13" s="243"/>
      <c r="C13" s="240" t="s">
        <v>234</v>
      </c>
      <c r="D13" s="238" t="s">
        <v>207</v>
      </c>
      <c r="E13" s="240"/>
      <c r="F13" s="251"/>
      <c r="G13" s="241" t="s">
        <v>247</v>
      </c>
      <c r="H13" s="244"/>
      <c r="I13" s="244"/>
    </row>
    <row r="14" spans="1:9" ht="16.5">
      <c r="A14" s="239"/>
      <c r="B14" s="239"/>
      <c r="C14" s="239" t="s">
        <v>239</v>
      </c>
      <c r="D14" s="239" t="s">
        <v>206</v>
      </c>
      <c r="E14" s="242"/>
      <c r="F14" s="239"/>
      <c r="G14" s="239" t="s">
        <v>259</v>
      </c>
      <c r="H14" s="249"/>
      <c r="I14" s="254"/>
    </row>
    <row r="15" spans="1:9" ht="16.5">
      <c r="A15" s="240"/>
      <c r="B15" s="238" t="s">
        <v>200</v>
      </c>
      <c r="C15" s="240" t="s">
        <v>241</v>
      </c>
      <c r="D15" s="238" t="s">
        <v>206</v>
      </c>
      <c r="E15" s="240"/>
      <c r="F15" s="253" t="s">
        <v>252</v>
      </c>
      <c r="G15" s="240" t="s">
        <v>260</v>
      </c>
      <c r="H15" s="244"/>
      <c r="I15" s="255"/>
    </row>
    <row r="16" spans="1:9" ht="16.5">
      <c r="A16" s="240"/>
      <c r="B16" s="238"/>
      <c r="C16" s="240" t="s">
        <v>240</v>
      </c>
      <c r="D16" s="238" t="s">
        <v>207</v>
      </c>
      <c r="E16" s="240"/>
      <c r="F16" s="253"/>
      <c r="G16" s="240" t="s">
        <v>246</v>
      </c>
      <c r="I16" s="244"/>
    </row>
    <row r="17" spans="1:9" ht="16.5">
      <c r="A17" s="240"/>
      <c r="B17" s="238"/>
      <c r="C17" s="240" t="s">
        <v>234</v>
      </c>
      <c r="D17" s="238" t="s">
        <v>207</v>
      </c>
      <c r="E17" s="240"/>
      <c r="F17" s="253"/>
      <c r="G17" s="241" t="s">
        <v>247</v>
      </c>
      <c r="H17" s="244"/>
      <c r="I17" s="244"/>
    </row>
    <row r="18" spans="1:9" ht="16.5">
      <c r="A18" s="239"/>
      <c r="B18" s="239"/>
      <c r="C18" s="239" t="s">
        <v>239</v>
      </c>
      <c r="D18" s="242" t="s">
        <v>206</v>
      </c>
      <c r="E18" s="239"/>
      <c r="F18" s="239"/>
      <c r="G18" s="239" t="s">
        <v>259</v>
      </c>
      <c r="H18" s="249"/>
      <c r="I18" s="249"/>
    </row>
    <row r="19" spans="1:9" ht="16.5">
      <c r="A19" s="240">
        <v>3</v>
      </c>
      <c r="B19" s="240" t="s">
        <v>201</v>
      </c>
      <c r="C19" s="240" t="s">
        <v>241</v>
      </c>
      <c r="D19" s="243" t="s">
        <v>207</v>
      </c>
      <c r="E19" s="240"/>
      <c r="F19" s="240" t="s">
        <v>248</v>
      </c>
      <c r="G19" s="240" t="s">
        <v>260</v>
      </c>
      <c r="H19" s="244"/>
      <c r="I19" s="244"/>
    </row>
    <row r="20" spans="1:9" ht="16.5">
      <c r="A20" s="241"/>
      <c r="B20" s="256"/>
      <c r="C20" s="240" t="s">
        <v>234</v>
      </c>
      <c r="D20" s="243" t="s">
        <v>207</v>
      </c>
      <c r="E20" s="240"/>
      <c r="F20" s="245"/>
      <c r="G20" s="240" t="s">
        <v>246</v>
      </c>
      <c r="H20" s="245"/>
      <c r="I20" s="245"/>
    </row>
    <row r="21" spans="1:9" ht="16.5">
      <c r="A21" s="240"/>
      <c r="B21" s="243"/>
      <c r="C21" s="250" t="s">
        <v>239</v>
      </c>
      <c r="D21" s="239" t="s">
        <v>206</v>
      </c>
      <c r="E21" s="239"/>
      <c r="F21" s="239"/>
      <c r="G21" s="257" t="s">
        <v>259</v>
      </c>
      <c r="H21" s="244"/>
      <c r="I21" s="244"/>
    </row>
    <row r="22" spans="1:9" ht="16.5">
      <c r="A22" s="240">
        <v>4</v>
      </c>
      <c r="B22" s="243" t="s">
        <v>202</v>
      </c>
      <c r="C22" s="251" t="s">
        <v>245</v>
      </c>
      <c r="D22" s="240" t="s">
        <v>207</v>
      </c>
      <c r="E22" s="240"/>
      <c r="F22" s="253" t="s">
        <v>249</v>
      </c>
      <c r="G22" s="258" t="s">
        <v>260</v>
      </c>
      <c r="H22" s="244"/>
      <c r="I22" s="244"/>
    </row>
    <row r="23" spans="1:9" ht="16.5">
      <c r="A23" s="240"/>
      <c r="B23" s="243"/>
      <c r="C23" s="251" t="s">
        <v>234</v>
      </c>
      <c r="D23" s="241" t="s">
        <v>207</v>
      </c>
      <c r="E23" s="241"/>
      <c r="F23" s="240"/>
      <c r="G23" s="241" t="s">
        <v>247</v>
      </c>
      <c r="H23" s="244"/>
      <c r="I23" s="244"/>
    </row>
    <row r="24" spans="1:9" ht="16.5">
      <c r="A24" s="239">
        <v>5</v>
      </c>
      <c r="B24" s="239" t="s">
        <v>208</v>
      </c>
      <c r="C24" s="239" t="s">
        <v>242</v>
      </c>
      <c r="D24" s="242" t="s">
        <v>244</v>
      </c>
      <c r="E24" s="239"/>
      <c r="F24" s="242" t="s">
        <v>250</v>
      </c>
      <c r="G24" s="239" t="s">
        <v>259</v>
      </c>
      <c r="H24" s="254"/>
      <c r="I24" s="249"/>
    </row>
    <row r="25" spans="1:9" ht="16.5">
      <c r="A25" s="240"/>
      <c r="B25" s="238"/>
      <c r="C25" s="240" t="s">
        <v>243</v>
      </c>
      <c r="D25" s="238" t="s">
        <v>244</v>
      </c>
      <c r="E25" s="240"/>
      <c r="F25" s="259"/>
      <c r="G25" s="240" t="s">
        <v>260</v>
      </c>
      <c r="H25" s="255"/>
      <c r="I25" s="244"/>
    </row>
    <row r="26" spans="1:9" ht="16.5">
      <c r="A26" s="239">
        <v>6</v>
      </c>
      <c r="B26" s="239" t="s">
        <v>227</v>
      </c>
      <c r="C26" s="239" t="s">
        <v>242</v>
      </c>
      <c r="D26" s="242" t="s">
        <v>244</v>
      </c>
      <c r="E26" s="239"/>
      <c r="F26" s="239" t="s">
        <v>253</v>
      </c>
      <c r="G26" s="239" t="s">
        <v>259</v>
      </c>
      <c r="H26" s="249"/>
      <c r="I26" s="249"/>
    </row>
    <row r="27" spans="1:9" ht="16.5">
      <c r="A27" s="240"/>
      <c r="B27" s="238"/>
      <c r="C27" s="240" t="s">
        <v>243</v>
      </c>
      <c r="D27" s="238" t="s">
        <v>244</v>
      </c>
      <c r="E27" s="240"/>
      <c r="F27" s="253"/>
      <c r="G27" s="240" t="s">
        <v>260</v>
      </c>
      <c r="H27" s="244"/>
      <c r="I27" s="244"/>
    </row>
    <row r="28" spans="1:9" ht="16.5">
      <c r="A28" s="250">
        <v>7</v>
      </c>
      <c r="B28" s="239" t="s">
        <v>170</v>
      </c>
      <c r="C28" s="257" t="s">
        <v>242</v>
      </c>
      <c r="D28" s="242" t="s">
        <v>244</v>
      </c>
      <c r="E28" s="239"/>
      <c r="F28" s="239" t="s">
        <v>251</v>
      </c>
      <c r="G28" s="239" t="s">
        <v>259</v>
      </c>
      <c r="H28" s="249"/>
      <c r="I28" s="249"/>
    </row>
    <row r="29" spans="1:9" ht="16.5">
      <c r="A29" s="266"/>
      <c r="B29" s="245"/>
      <c r="C29" s="256" t="s">
        <v>241</v>
      </c>
      <c r="D29" s="252" t="s">
        <v>244</v>
      </c>
      <c r="E29" s="241"/>
      <c r="F29" s="245"/>
      <c r="G29" s="240" t="s">
        <v>260</v>
      </c>
      <c r="H29" s="245"/>
      <c r="I29" s="245"/>
    </row>
    <row r="30" spans="1:9" ht="16.5">
      <c r="A30" s="239">
        <v>8</v>
      </c>
      <c r="B30" s="257" t="s">
        <v>199</v>
      </c>
      <c r="C30" s="257" t="s">
        <v>234</v>
      </c>
      <c r="D30" s="242" t="s">
        <v>244</v>
      </c>
      <c r="E30" s="260"/>
      <c r="F30" s="261" t="s">
        <v>250</v>
      </c>
      <c r="G30" s="241" t="s">
        <v>247</v>
      </c>
      <c r="H30" s="249"/>
      <c r="I30" s="249"/>
    </row>
    <row r="31" spans="1:9" ht="16.5">
      <c r="A31" s="239">
        <v>9</v>
      </c>
      <c r="B31" s="242" t="s">
        <v>219</v>
      </c>
      <c r="C31" s="239" t="s">
        <v>234</v>
      </c>
      <c r="D31" s="242" t="s">
        <v>244</v>
      </c>
      <c r="E31" s="239"/>
      <c r="F31" s="262" t="s">
        <v>253</v>
      </c>
      <c r="G31" s="241" t="s">
        <v>247</v>
      </c>
      <c r="H31" s="249"/>
      <c r="I31" s="249"/>
    </row>
    <row r="32" spans="1:9" ht="16.5">
      <c r="A32" s="239">
        <v>10</v>
      </c>
      <c r="B32" s="242" t="s">
        <v>263</v>
      </c>
      <c r="C32" s="239" t="s">
        <v>234</v>
      </c>
      <c r="D32" s="242" t="s">
        <v>244</v>
      </c>
      <c r="E32" s="239"/>
      <c r="F32" s="263" t="s">
        <v>254</v>
      </c>
      <c r="G32" s="239" t="s">
        <v>247</v>
      </c>
      <c r="H32" s="249"/>
      <c r="I32" s="249"/>
    </row>
    <row r="33" spans="1:9" ht="16.5">
      <c r="A33" s="271">
        <v>11</v>
      </c>
      <c r="B33" s="273" t="s">
        <v>210</v>
      </c>
      <c r="C33" s="271" t="s">
        <v>235</v>
      </c>
      <c r="D33" s="273" t="s">
        <v>244</v>
      </c>
      <c r="E33" s="271"/>
      <c r="F33" s="274" t="s">
        <v>249</v>
      </c>
      <c r="G33" s="271" t="s">
        <v>261</v>
      </c>
      <c r="H33" s="275"/>
      <c r="I33" s="275"/>
    </row>
    <row r="34" spans="1:9" ht="16.5">
      <c r="A34" s="239">
        <v>12</v>
      </c>
      <c r="B34" s="242" t="s">
        <v>211</v>
      </c>
      <c r="C34" s="239" t="s">
        <v>235</v>
      </c>
      <c r="D34" s="242" t="s">
        <v>244</v>
      </c>
      <c r="E34" s="239"/>
      <c r="F34" s="263" t="s">
        <v>250</v>
      </c>
      <c r="G34" s="271" t="s">
        <v>261</v>
      </c>
      <c r="H34" s="249"/>
      <c r="I34" s="249"/>
    </row>
    <row r="35" spans="1:9" ht="16.5">
      <c r="A35" s="271">
        <v>13</v>
      </c>
      <c r="B35" s="271" t="s">
        <v>209</v>
      </c>
      <c r="C35" s="271" t="s">
        <v>235</v>
      </c>
      <c r="D35" s="273" t="s">
        <v>244</v>
      </c>
      <c r="E35" s="271"/>
      <c r="F35" s="274" t="s">
        <v>255</v>
      </c>
      <c r="G35" s="271" t="s">
        <v>261</v>
      </c>
      <c r="H35" s="275"/>
      <c r="I35" s="275"/>
    </row>
    <row r="36" spans="1:9" ht="16.5">
      <c r="A36" s="239">
        <v>14</v>
      </c>
      <c r="B36" s="239" t="s">
        <v>220</v>
      </c>
      <c r="C36" s="271" t="s">
        <v>235</v>
      </c>
      <c r="D36" s="242" t="s">
        <v>244</v>
      </c>
      <c r="E36" s="271"/>
      <c r="F36" s="239" t="s">
        <v>256</v>
      </c>
      <c r="G36" s="271" t="s">
        <v>261</v>
      </c>
      <c r="H36" s="249"/>
      <c r="I36" s="249"/>
    </row>
    <row r="37" spans="1:9" ht="16.5">
      <c r="A37" s="239">
        <v>15</v>
      </c>
      <c r="B37" s="239" t="s">
        <v>196</v>
      </c>
      <c r="C37" s="271" t="s">
        <v>240</v>
      </c>
      <c r="D37" s="242" t="s">
        <v>244</v>
      </c>
      <c r="E37" s="239"/>
      <c r="F37" s="261" t="s">
        <v>257</v>
      </c>
      <c r="G37" s="271" t="s">
        <v>246</v>
      </c>
      <c r="H37" s="249"/>
      <c r="I37" s="249"/>
    </row>
    <row r="38" spans="1:9" ht="16.5">
      <c r="A38" s="239">
        <v>16</v>
      </c>
      <c r="B38" s="239" t="s">
        <v>213</v>
      </c>
      <c r="C38" s="271" t="s">
        <v>240</v>
      </c>
      <c r="D38" s="242" t="s">
        <v>244</v>
      </c>
      <c r="E38" s="239"/>
      <c r="F38" s="261" t="s">
        <v>249</v>
      </c>
      <c r="G38" s="271" t="s">
        <v>246</v>
      </c>
      <c r="H38" s="249"/>
      <c r="I38" s="249"/>
    </row>
    <row r="39" spans="1:9" ht="16.5">
      <c r="A39" s="239">
        <v>17</v>
      </c>
      <c r="B39" s="239" t="s">
        <v>197</v>
      </c>
      <c r="C39" s="271" t="s">
        <v>240</v>
      </c>
      <c r="D39" s="242" t="s">
        <v>244</v>
      </c>
      <c r="E39" s="239"/>
      <c r="F39" s="261" t="s">
        <v>250</v>
      </c>
      <c r="G39" s="271" t="s">
        <v>246</v>
      </c>
      <c r="H39" s="249"/>
      <c r="I39" s="249"/>
    </row>
    <row r="40" spans="1:9" ht="16.5">
      <c r="A40" s="239">
        <v>18</v>
      </c>
      <c r="B40" s="239" t="s">
        <v>214</v>
      </c>
      <c r="C40" s="271" t="s">
        <v>240</v>
      </c>
      <c r="D40" s="239" t="s">
        <v>244</v>
      </c>
      <c r="E40" s="242"/>
      <c r="F40" s="261" t="s">
        <v>255</v>
      </c>
      <c r="G40" s="271" t="s">
        <v>246</v>
      </c>
      <c r="H40" s="249"/>
      <c r="I40" s="249"/>
    </row>
    <row r="41" spans="1:9" ht="16.5">
      <c r="A41" s="240">
        <v>19</v>
      </c>
      <c r="B41" s="240" t="s">
        <v>212</v>
      </c>
      <c r="C41" s="271" t="s">
        <v>240</v>
      </c>
      <c r="D41" s="242" t="s">
        <v>244</v>
      </c>
      <c r="E41" s="239"/>
      <c r="F41" s="261" t="s">
        <v>256</v>
      </c>
      <c r="G41" s="271" t="s">
        <v>246</v>
      </c>
      <c r="H41" s="244"/>
      <c r="I41" s="244"/>
    </row>
    <row r="42" spans="1:9" ht="16.5">
      <c r="A42" s="239">
        <v>20</v>
      </c>
      <c r="B42" s="239" t="s">
        <v>198</v>
      </c>
      <c r="C42" s="271" t="s">
        <v>240</v>
      </c>
      <c r="D42" s="242" t="s">
        <v>244</v>
      </c>
      <c r="E42" s="239"/>
      <c r="F42" s="239" t="s">
        <v>258</v>
      </c>
      <c r="G42" s="271" t="s">
        <v>246</v>
      </c>
      <c r="H42" s="249"/>
      <c r="I42" s="275"/>
    </row>
    <row r="43" spans="1:9" ht="16.5">
      <c r="A43" s="237"/>
      <c r="B43" s="268" t="s">
        <v>237</v>
      </c>
      <c r="C43" s="268"/>
      <c r="D43" s="268"/>
      <c r="E43" s="268"/>
      <c r="F43" s="268"/>
      <c r="G43" s="268"/>
      <c r="H43" s="268"/>
      <c r="I43" s="237"/>
    </row>
    <row r="44" spans="1:9" ht="16.5">
      <c r="A44" s="237"/>
      <c r="B44" s="237" t="s">
        <v>228</v>
      </c>
      <c r="C44" s="246"/>
      <c r="D44" s="237"/>
      <c r="E44" s="237"/>
      <c r="F44" s="237"/>
      <c r="G44" s="237"/>
      <c r="H44" s="237"/>
      <c r="I44" s="237"/>
    </row>
    <row r="45" spans="1:9" ht="16.5">
      <c r="A45" s="237"/>
      <c r="B45" s="237"/>
      <c r="C45" s="237"/>
      <c r="D45" s="237"/>
      <c r="E45" s="237"/>
      <c r="F45" s="272"/>
      <c r="G45" s="330" t="s">
        <v>236</v>
      </c>
      <c r="H45" s="330"/>
      <c r="I45" s="330"/>
    </row>
    <row r="46" spans="1:9" ht="16.5">
      <c r="A46" s="237"/>
      <c r="B46" s="246" t="s">
        <v>221</v>
      </c>
      <c r="C46" s="246"/>
      <c r="D46" s="269" t="s">
        <v>229</v>
      </c>
      <c r="E46" s="269"/>
      <c r="G46" s="331" t="s">
        <v>223</v>
      </c>
      <c r="H46" s="331"/>
      <c r="I46" s="331"/>
    </row>
    <row r="47" spans="1:9" ht="16.5">
      <c r="A47" s="237"/>
      <c r="B47" s="246"/>
      <c r="C47" s="246"/>
      <c r="D47" s="246"/>
      <c r="E47" s="246"/>
      <c r="F47" s="246"/>
      <c r="G47" s="246"/>
      <c r="H47" s="246"/>
      <c r="I47" s="246"/>
    </row>
    <row r="48" spans="1:9" ht="16.5">
      <c r="A48" s="237"/>
      <c r="B48" s="246"/>
      <c r="C48" s="246"/>
      <c r="D48" s="246"/>
      <c r="E48" s="246"/>
      <c r="F48" s="246"/>
      <c r="G48" s="246"/>
      <c r="H48" s="246"/>
      <c r="I48" s="246"/>
    </row>
    <row r="49" spans="1:9" ht="16.5">
      <c r="A49" s="237"/>
      <c r="B49" s="246"/>
      <c r="C49" s="246"/>
      <c r="D49" s="246"/>
      <c r="E49" s="246"/>
      <c r="F49" s="246"/>
      <c r="G49" s="246"/>
      <c r="H49" s="246"/>
      <c r="I49" s="246"/>
    </row>
    <row r="50" spans="1:9" ht="16.5">
      <c r="A50" s="237"/>
      <c r="B50" s="246"/>
      <c r="C50" s="246"/>
      <c r="D50" s="331" t="s">
        <v>224</v>
      </c>
      <c r="E50" s="331"/>
      <c r="F50" s="269"/>
      <c r="G50" s="331" t="s">
        <v>238</v>
      </c>
      <c r="H50" s="331"/>
      <c r="I50" s="331"/>
    </row>
    <row r="56" spans="1:9" ht="16.5">
      <c r="A56" s="237"/>
      <c r="B56" s="237"/>
      <c r="C56" s="237"/>
      <c r="D56" s="237"/>
      <c r="E56" s="237"/>
      <c r="F56" s="237"/>
      <c r="G56" s="237"/>
      <c r="H56" s="237"/>
      <c r="I56" s="237"/>
    </row>
    <row r="68" spans="1:9" ht="15.75">
      <c r="A68" s="1"/>
      <c r="B68" s="3"/>
      <c r="C68" s="3"/>
      <c r="D68" s="3"/>
      <c r="E68" s="3"/>
      <c r="F68" s="3"/>
      <c r="G68" s="3"/>
      <c r="H68" s="3"/>
      <c r="I68" s="3"/>
    </row>
  </sheetData>
  <mergeCells count="10">
    <mergeCell ref="A6:B6"/>
    <mergeCell ref="G45:I45"/>
    <mergeCell ref="G46:I46"/>
    <mergeCell ref="G50:I50"/>
    <mergeCell ref="D8:E8"/>
    <mergeCell ref="D50:E50"/>
    <mergeCell ref="C1:I1"/>
    <mergeCell ref="C2:I2"/>
    <mergeCell ref="A4:I4"/>
    <mergeCell ref="A5:I5"/>
  </mergeCells>
  <printOptions/>
  <pageMargins left="0.43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A1" sqref="A1"/>
    </sheetView>
  </sheetViews>
  <sheetFormatPr defaultColWidth="9.140625" defaultRowHeight="12.75"/>
  <cols>
    <col min="1" max="1" width="26.57421875" style="98" customWidth="1"/>
    <col min="2" max="2" width="1.1484375" style="98" customWidth="1"/>
    <col min="3" max="3" width="28.57421875" style="98" customWidth="1"/>
    <col min="4" max="16384" width="8.140625" style="98" customWidth="1"/>
  </cols>
  <sheetData>
    <row r="1" spans="1:3" ht="13.5">
      <c r="A1" s="97" t="s">
        <v>37</v>
      </c>
      <c r="C1" s="98" t="b">
        <f>"Deleted By K"</f>
        <v>1</v>
      </c>
    </row>
    <row r="2" ht="14.25" thickBot="1">
      <c r="A2" s="97" t="s">
        <v>24</v>
      </c>
    </row>
    <row r="3" spans="1:3" ht="13.5" thickBot="1">
      <c r="A3" s="99" t="s">
        <v>25</v>
      </c>
      <c r="C3" s="100" t="s">
        <v>26</v>
      </c>
    </row>
    <row r="4" spans="1:3" ht="12.75">
      <c r="A4" s="99">
        <v>3</v>
      </c>
      <c r="C4" s="101" t="e">
        <f>"Delete"</f>
        <v>#N/A</v>
      </c>
    </row>
    <row r="5" ht="12.75">
      <c r="C5" s="101" t="b">
        <f>"Deleted By K"</f>
        <v>1</v>
      </c>
    </row>
    <row r="6" ht="13.5" thickBot="1">
      <c r="C6" s="101" t="b">
        <f>"Deleted By"</f>
        <v>1</v>
      </c>
    </row>
    <row r="7" spans="1:3" ht="12.75">
      <c r="A7" s="102" t="s">
        <v>27</v>
      </c>
      <c r="C7" s="101" t="b">
        <f>"D"</f>
        <v>1</v>
      </c>
    </row>
    <row r="8" spans="1:3" ht="12.75">
      <c r="A8" s="103" t="s">
        <v>28</v>
      </c>
      <c r="C8" s="101" t="b">
        <f>""</f>
        <v>0</v>
      </c>
    </row>
    <row r="9" spans="1:3" ht="12.75">
      <c r="A9" s="104" t="s">
        <v>29</v>
      </c>
      <c r="C9" s="101" t="b">
        <f>"Del"</f>
        <v>1</v>
      </c>
    </row>
    <row r="10" spans="1:3" ht="12.75">
      <c r="A10" s="103" t="s">
        <v>30</v>
      </c>
      <c r="C10" s="101" t="e">
        <f>"Delete"</f>
        <v>#N/A</v>
      </c>
    </row>
    <row r="11" spans="1:3" ht="13.5" thickBot="1">
      <c r="A11" s="105" t="s">
        <v>31</v>
      </c>
      <c r="C11" s="101" t="b">
        <f>"Deleted By Kaspersky Lab A"</f>
        <v>1</v>
      </c>
    </row>
    <row r="12" ht="12.75">
      <c r="C12" s="101" t="b">
        <f>"Deleted By Kaspersky Lab AV "</f>
        <v>1</v>
      </c>
    </row>
    <row r="13" ht="13.5" thickBot="1">
      <c r="C13" s="101" t="b">
        <f>"Deleted By K"</f>
        <v>1</v>
      </c>
    </row>
    <row r="14" spans="1:3" ht="13.5" thickBot="1">
      <c r="A14" s="100" t="s">
        <v>32</v>
      </c>
      <c r="C14" s="106" t="b">
        <f>"D"</f>
        <v>1</v>
      </c>
    </row>
    <row r="15" ht="12.75">
      <c r="A15" s="101" t="b">
        <f>"Deleted By Kaspersky Lab AV Deleted By K"</f>
        <v>1</v>
      </c>
    </row>
    <row r="16" ht="13.5" thickBot="1">
      <c r="A16" s="101" t="b">
        <f>"Deleted By Kaspersky Lab AV Deleted By Kaspersky Lab AV Deleted B"</f>
        <v>1</v>
      </c>
    </row>
    <row r="17" spans="1:3" ht="13.5" thickBot="1">
      <c r="A17" s="106" t="b">
        <f>"D"</f>
        <v>1</v>
      </c>
      <c r="C17" s="100" t="s">
        <v>33</v>
      </c>
    </row>
    <row r="18" ht="12.75">
      <c r="C18" s="101" t="b">
        <f>"Deleted By Kaspersky Lab AV Deleted By "</f>
        <v>1</v>
      </c>
    </row>
    <row r="19" ht="12.75">
      <c r="C19" s="101" t="b">
        <f>"Deleted By Kaspersky Lab A"</f>
        <v>1</v>
      </c>
    </row>
    <row r="20" spans="1:3" ht="12.75">
      <c r="A20" s="107" t="s">
        <v>34</v>
      </c>
      <c r="C20" s="101" t="b">
        <f>"Deleted By Kaspersky "</f>
        <v>1</v>
      </c>
    </row>
    <row r="21" spans="1:3" ht="12.75">
      <c r="A21" s="108">
        <f>"Deleted By Kaspersky Lab AV Deleted By"</f>
        <v>0</v>
      </c>
      <c r="C21" s="101" t="b">
        <f>"Deleted By Kaspersky "</f>
        <v>1</v>
      </c>
    </row>
    <row r="22" spans="1:3" ht="12.75">
      <c r="A22" s="101" t="b">
        <f>"Deleted "</f>
        <v>1</v>
      </c>
      <c r="C22" s="101" t="b">
        <f>"Deleted By Kaspersky Lab AV Deleted By "</f>
        <v>1</v>
      </c>
    </row>
    <row r="23" spans="1:3" ht="12.75">
      <c r="A23" s="101" t="b">
        <f>"Deleted By"</f>
        <v>1</v>
      </c>
      <c r="C23" s="106" t="b">
        <f>"D"</f>
        <v>1</v>
      </c>
    </row>
    <row r="24" ht="12.75">
      <c r="A24" s="101" t="b">
        <f>"D"</f>
        <v>1</v>
      </c>
    </row>
    <row r="25" ht="12.75">
      <c r="A25" s="101" t="b">
        <f>""</f>
        <v>0</v>
      </c>
    </row>
    <row r="26" spans="1:3" ht="13.5" thickBot="1">
      <c r="A26" s="101" t="b">
        <f>"Dele"</f>
        <v>1</v>
      </c>
      <c r="C26" s="109" t="s">
        <v>35</v>
      </c>
    </row>
    <row r="27" spans="1:3" ht="12.75">
      <c r="A27" s="101" t="b">
        <f>"Dele"</f>
        <v>1</v>
      </c>
      <c r="C27" s="101" t="e">
        <f>"Delete"</f>
        <v>#N/A</v>
      </c>
    </row>
    <row r="28" spans="1:3" ht="12.75">
      <c r="A28" s="101" t="b">
        <f>"Dele"</f>
        <v>1</v>
      </c>
      <c r="C28" s="101" t="b">
        <f>"Deleted "</f>
        <v>1</v>
      </c>
    </row>
    <row r="29" spans="1:3" ht="12.75">
      <c r="A29" s="101" t="b">
        <f>"D"</f>
        <v>1</v>
      </c>
      <c r="C29" s="101" t="e">
        <f>"Deleted By"</f>
        <v>#VALUE!</v>
      </c>
    </row>
    <row r="30" spans="1:3" ht="12.75">
      <c r="A30" s="101" t="e">
        <f>"Delete"</f>
        <v>#N/A</v>
      </c>
      <c r="C30" s="101" t="b">
        <f>"D"</f>
        <v>1</v>
      </c>
    </row>
    <row r="31" spans="1:3" ht="12.75">
      <c r="A31" s="101" t="b">
        <f>"Deleted By Kasper"</f>
        <v>1</v>
      </c>
      <c r="C31" s="101" t="b">
        <f>"Del"</f>
        <v>1</v>
      </c>
    </row>
    <row r="32" spans="1:3" ht="12.75">
      <c r="A32" s="101" t="b">
        <f>"Deleted By Kaspersky"</f>
        <v>1</v>
      </c>
      <c r="C32" s="101" t="b">
        <f>"D"</f>
        <v>1</v>
      </c>
    </row>
    <row r="33" spans="1:3" ht="12.75">
      <c r="A33" s="101" t="b">
        <f>"Deleted By Kaspersk"</f>
        <v>1</v>
      </c>
      <c r="C33" s="101" t="e">
        <f>"Delete"</f>
        <v>#N/A</v>
      </c>
    </row>
    <row r="34" spans="1:3" ht="12.75">
      <c r="A34" s="101" t="b">
        <f>"Deleted By Kaspersky"</f>
        <v>1</v>
      </c>
      <c r="C34" s="101" t="e">
        <f>"Deleted By Kasper"</f>
        <v>#VALUE!</v>
      </c>
    </row>
    <row r="35" spans="1:3" ht="12.75">
      <c r="A35" s="101" t="b">
        <f>"Deleted By Kaspers"</f>
        <v>1</v>
      </c>
      <c r="C35" s="101" t="e">
        <f>""</f>
        <v>#VALUE!</v>
      </c>
    </row>
    <row r="36" spans="1:3" ht="12.75">
      <c r="A36" s="101" t="b">
        <f>"D"</f>
        <v>1</v>
      </c>
      <c r="C36" s="106" t="b">
        <f>"D"</f>
        <v>1</v>
      </c>
    </row>
    <row r="37" ht="12.75">
      <c r="A37" s="101" t="b">
        <f>"D"</f>
        <v>1</v>
      </c>
    </row>
    <row r="38" ht="12.75">
      <c r="A38" s="101" t="b">
        <f>"D"</f>
        <v>1</v>
      </c>
    </row>
    <row r="39" spans="1:3" ht="12.75">
      <c r="A39" s="101" t="b">
        <f>"Delete"</f>
        <v>1</v>
      </c>
      <c r="C39" s="108" t="b">
        <f>"Deleted By Kaspersky"</f>
        <v>1</v>
      </c>
    </row>
    <row r="40" spans="1:3" ht="12.75">
      <c r="A40" s="101" t="b">
        <f>"D"</f>
        <v>1</v>
      </c>
      <c r="C40" s="101" t="b">
        <f>"Deleted By Kaspersky Lab AV Deleted By Kaspersky Lab AV Dele"</f>
        <v>1</v>
      </c>
    </row>
    <row r="41" spans="1:3" ht="12.75">
      <c r="A41" s="106" t="b">
        <f>"D"</f>
        <v>1</v>
      </c>
      <c r="C41" s="106" t="b">
        <f>"D"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nam - Germany Industrial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Tran Duc Thu</dc:creator>
  <cp:keywords/>
  <dc:description/>
  <cp:lastModifiedBy>User</cp:lastModifiedBy>
  <cp:lastPrinted>2013-05-06T03:33:20Z</cp:lastPrinted>
  <dcterms:created xsi:type="dcterms:W3CDTF">2009-08-14T07:34:02Z</dcterms:created>
  <dcterms:modified xsi:type="dcterms:W3CDTF">2013-05-07T01:05:18Z</dcterms:modified>
  <cp:category/>
  <cp:version/>
  <cp:contentType/>
  <cp:contentStatus/>
</cp:coreProperties>
</file>